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Bureau\AL02103-Lactofermentation\Sitographie\"/>
    </mc:Choice>
  </mc:AlternateContent>
  <bookViews>
    <workbookView xWindow="0" yWindow="0" windowWidth="11580" windowHeight="6600" tabRatio="990" activeTab="3"/>
  </bookViews>
  <sheets>
    <sheet name="Sommaire" sheetId="1" r:id="rId1"/>
    <sheet name="Fiche vierge de saisie" sheetId="2" r:id="rId2"/>
    <sheet name="Pseudo Pickles" sheetId="3" r:id="rId3"/>
    <sheet name="sel sec" sheetId="4" r:id="rId4"/>
    <sheet name="sauer_sel sec" sheetId="5" r:id="rId5"/>
    <sheet name="saumure" sheetId="6" r:id="rId6"/>
    <sheet name="Saumure qui se transmet" sheetId="7" r:id="rId7"/>
    <sheet name="Tsukemono-1" sheetId="8" r:id="rId8"/>
    <sheet name="tsukemono 2" sheetId="9" r:id="rId9"/>
    <sheet name="umeboshi" sheetId="10" r:id="rId10"/>
    <sheet name="Kimchi" sheetId="11" r:id="rId11"/>
    <sheet name="sauces" sheetId="12" r:id="rId12"/>
    <sheet name="choucroutes" sheetId="13" r:id="rId13"/>
    <sheet name="Choucroute autres légumes" sheetId="14" r:id="rId14"/>
    <sheet name="Golden Kraut" sheetId="15" r:id="rId15"/>
    <sheet name="ail au miel_saumure" sheetId="16" r:id="rId16"/>
    <sheet name="carottes achards" sheetId="17" r:id="rId17"/>
    <sheet name="cornichons à la polonaise" sheetId="18" r:id="rId18"/>
    <sheet name="concombres mini" sheetId="19" r:id="rId19"/>
    <sheet name="oignons_poivrons" sheetId="20" r:id="rId20"/>
    <sheet name="poireaux" sheetId="21" r:id="rId21"/>
    <sheet name="Tomates 1" sheetId="22" r:id="rId22"/>
    <sheet name="Topinambour" sheetId="23" r:id="rId23"/>
  </sheets>
  <calcPr calcId="162913"/>
  <fileRecoveryPr repairLoad="1"/>
</workbook>
</file>

<file path=xl/calcChain.xml><?xml version="1.0" encoding="utf-8"?>
<calcChain xmlns="http://schemas.openxmlformats.org/spreadsheetml/2006/main">
  <c r="H10" i="23" l="1"/>
  <c r="I10" i="23" s="1"/>
  <c r="C10" i="23"/>
  <c r="B10" i="23"/>
  <c r="C7" i="23" s="1"/>
  <c r="I8" i="23"/>
  <c r="C8" i="23"/>
  <c r="I7" i="23"/>
  <c r="I6" i="23"/>
  <c r="C6" i="23"/>
  <c r="I11" i="22"/>
  <c r="H11" i="22"/>
  <c r="B11" i="22"/>
  <c r="I10" i="22"/>
  <c r="I9" i="22"/>
  <c r="C9" i="22"/>
  <c r="I8" i="22"/>
  <c r="I7" i="22"/>
  <c r="C7" i="22"/>
  <c r="I6" i="22"/>
  <c r="H12" i="21"/>
  <c r="C12" i="21"/>
  <c r="B12" i="21"/>
  <c r="I9" i="21"/>
  <c r="C9" i="21"/>
  <c r="C8" i="21"/>
  <c r="I7" i="21"/>
  <c r="C7" i="21"/>
  <c r="C6" i="21"/>
  <c r="C16" i="20"/>
  <c r="B16" i="20"/>
  <c r="C12" i="20" s="1"/>
  <c r="C13" i="20"/>
  <c r="C8" i="20"/>
  <c r="C7" i="20"/>
  <c r="B13" i="19"/>
  <c r="C13" i="19" s="1"/>
  <c r="C12" i="19"/>
  <c r="C11" i="19"/>
  <c r="C9" i="19"/>
  <c r="C8" i="19"/>
  <c r="C6" i="19"/>
  <c r="B13" i="18"/>
  <c r="C13" i="18" s="1"/>
  <c r="C12" i="18"/>
  <c r="C11" i="18"/>
  <c r="C9" i="18"/>
  <c r="C8" i="18"/>
  <c r="C7" i="18"/>
  <c r="B15" i="17"/>
  <c r="H11" i="16"/>
  <c r="I7" i="16" s="1"/>
  <c r="B11" i="16"/>
  <c r="C11" i="16" s="1"/>
  <c r="I9" i="16"/>
  <c r="C7" i="16"/>
  <c r="C6" i="16"/>
  <c r="B16" i="15"/>
  <c r="C16" i="15" s="1"/>
  <c r="C15" i="15"/>
  <c r="C14" i="15"/>
  <c r="C12" i="15"/>
  <c r="C11" i="15"/>
  <c r="C10" i="15"/>
  <c r="C8" i="15"/>
  <c r="C7" i="15"/>
  <c r="C6" i="15"/>
  <c r="B12" i="14"/>
  <c r="C12" i="14" s="1"/>
  <c r="H11" i="14"/>
  <c r="I9" i="14" s="1"/>
  <c r="C10" i="14"/>
  <c r="C8" i="14"/>
  <c r="I7" i="14"/>
  <c r="C6" i="14"/>
  <c r="H14" i="13"/>
  <c r="B13" i="13"/>
  <c r="C10" i="13" s="1"/>
  <c r="I12" i="13"/>
  <c r="I9" i="13"/>
  <c r="C8" i="13"/>
  <c r="I7" i="13"/>
  <c r="I15" i="12"/>
  <c r="H15" i="12"/>
  <c r="B15" i="12"/>
  <c r="C9" i="12" s="1"/>
  <c r="I14" i="12"/>
  <c r="I13" i="12"/>
  <c r="I12" i="12"/>
  <c r="I11" i="12"/>
  <c r="I10" i="12"/>
  <c r="I9" i="12"/>
  <c r="I8" i="12"/>
  <c r="I7" i="12"/>
  <c r="C7" i="12"/>
  <c r="I6" i="12"/>
  <c r="H41" i="11"/>
  <c r="B41" i="11"/>
  <c r="C38" i="11" s="1"/>
  <c r="I38" i="11"/>
  <c r="C36" i="11"/>
  <c r="C34" i="11"/>
  <c r="C32" i="11"/>
  <c r="I17" i="11"/>
  <c r="H17" i="11"/>
  <c r="I7" i="11" s="1"/>
  <c r="I16" i="11"/>
  <c r="B16" i="11"/>
  <c r="I15" i="11"/>
  <c r="C15" i="11"/>
  <c r="I14" i="11"/>
  <c r="C14" i="11"/>
  <c r="I13" i="11"/>
  <c r="C13" i="11"/>
  <c r="I12" i="11"/>
  <c r="C12" i="11"/>
  <c r="I11" i="11"/>
  <c r="C11" i="11"/>
  <c r="I10" i="11"/>
  <c r="C10" i="11"/>
  <c r="I9" i="11"/>
  <c r="I8" i="11"/>
  <c r="C8" i="11"/>
  <c r="C7" i="11"/>
  <c r="I6" i="11"/>
  <c r="C6" i="11"/>
  <c r="H14" i="9"/>
  <c r="B14" i="9"/>
  <c r="C7" i="9" s="1"/>
  <c r="I12" i="9"/>
  <c r="C11" i="9"/>
  <c r="C8" i="9"/>
  <c r="I6" i="9"/>
  <c r="H14" i="8"/>
  <c r="I9" i="8" s="1"/>
  <c r="B13" i="8"/>
  <c r="C13" i="8" s="1"/>
  <c r="C11" i="8"/>
  <c r="C10" i="8"/>
  <c r="C9" i="8"/>
  <c r="C8" i="8"/>
  <c r="I7" i="8"/>
  <c r="C7" i="8"/>
  <c r="C6" i="8"/>
  <c r="B16" i="7"/>
  <c r="C12" i="7"/>
  <c r="C8" i="7"/>
  <c r="C38" i="6"/>
  <c r="C37" i="6"/>
  <c r="C36" i="6"/>
  <c r="H34" i="6"/>
  <c r="H38" i="6" s="1"/>
  <c r="C31" i="6"/>
  <c r="C30" i="6"/>
  <c r="H14" i="6"/>
  <c r="I11" i="6" s="1"/>
  <c r="I13" i="6"/>
  <c r="I12" i="6"/>
  <c r="H10" i="6"/>
  <c r="B10" i="6"/>
  <c r="B14" i="6" s="1"/>
  <c r="C11" i="6" s="1"/>
  <c r="I8" i="6"/>
  <c r="I7" i="6"/>
  <c r="C9" i="5"/>
  <c r="B9" i="5"/>
  <c r="C8" i="5"/>
  <c r="C7" i="5"/>
  <c r="C6" i="5"/>
  <c r="H13" i="4"/>
  <c r="C13" i="4"/>
  <c r="B13" i="4"/>
  <c r="I12" i="4"/>
  <c r="C9" i="4"/>
  <c r="C8" i="4"/>
  <c r="C7" i="4"/>
  <c r="C6" i="4"/>
  <c r="D13" i="4" s="1"/>
  <c r="I14" i="3"/>
  <c r="H14" i="3"/>
  <c r="I13" i="3"/>
  <c r="B13" i="3"/>
  <c r="C7" i="3" s="1"/>
  <c r="I12" i="3"/>
  <c r="I11" i="3"/>
  <c r="I9" i="3"/>
  <c r="I8" i="3"/>
  <c r="I7" i="3"/>
  <c r="I6" i="3"/>
  <c r="I14" i="2"/>
  <c r="C14" i="2"/>
  <c r="I13" i="2"/>
  <c r="H13" i="2"/>
  <c r="B13" i="2"/>
  <c r="C13" i="2" s="1"/>
  <c r="I12" i="2"/>
  <c r="C12" i="2"/>
  <c r="I11" i="2"/>
  <c r="C11" i="2"/>
  <c r="I10" i="2"/>
  <c r="C10" i="2"/>
  <c r="I9" i="2"/>
  <c r="C9" i="2"/>
  <c r="I8" i="2"/>
  <c r="C8" i="2"/>
  <c r="I7" i="2"/>
  <c r="C7" i="2"/>
  <c r="I6" i="2"/>
  <c r="C6" i="2"/>
  <c r="D8" i="4" l="1"/>
  <c r="D9" i="4"/>
  <c r="D7" i="4"/>
  <c r="I37" i="6"/>
  <c r="I35" i="6"/>
  <c r="I32" i="6"/>
  <c r="I30" i="6"/>
  <c r="I36" i="6"/>
  <c r="I38" i="6"/>
  <c r="I33" i="6"/>
  <c r="I31" i="6"/>
  <c r="I34" i="6"/>
  <c r="C11" i="3"/>
  <c r="I13" i="4"/>
  <c r="I9" i="4"/>
  <c r="C9" i="3"/>
  <c r="C12" i="3"/>
  <c r="I6" i="4"/>
  <c r="I10" i="4"/>
  <c r="C6" i="6"/>
  <c r="C15" i="7"/>
  <c r="C13" i="7"/>
  <c r="C11" i="7"/>
  <c r="C9" i="7"/>
  <c r="C7" i="7"/>
  <c r="I11" i="8"/>
  <c r="C10" i="9"/>
  <c r="I14" i="9"/>
  <c r="I13" i="9"/>
  <c r="I11" i="9"/>
  <c r="I9" i="9"/>
  <c r="I40" i="11"/>
  <c r="I37" i="11"/>
  <c r="I41" i="11"/>
  <c r="I39" i="11"/>
  <c r="I34" i="11"/>
  <c r="I32" i="11"/>
  <c r="C11" i="12"/>
  <c r="I13" i="13"/>
  <c r="I11" i="13"/>
  <c r="I10" i="13"/>
  <c r="I8" i="13"/>
  <c r="I6" i="13"/>
  <c r="I8" i="4"/>
  <c r="I11" i="4"/>
  <c r="I6" i="6"/>
  <c r="I9" i="6"/>
  <c r="I10" i="6"/>
  <c r="C13" i="6"/>
  <c r="I14" i="6"/>
  <c r="C14" i="7"/>
  <c r="C16" i="7"/>
  <c r="I7" i="9"/>
  <c r="I10" i="9"/>
  <c r="C13" i="9"/>
  <c r="I33" i="11"/>
  <c r="C6" i="13"/>
  <c r="I8" i="16"/>
  <c r="I11" i="16"/>
  <c r="I8" i="21"/>
  <c r="I6" i="21"/>
  <c r="I12" i="21"/>
  <c r="I10" i="21"/>
  <c r="C10" i="22"/>
  <c r="C8" i="22"/>
  <c r="C6" i="22"/>
  <c r="C11" i="22"/>
  <c r="C10" i="3"/>
  <c r="C8" i="3"/>
  <c r="C6" i="3"/>
  <c r="I10" i="8"/>
  <c r="I8" i="8"/>
  <c r="I6" i="8"/>
  <c r="C14" i="12"/>
  <c r="C12" i="12"/>
  <c r="C10" i="12"/>
  <c r="C8" i="12"/>
  <c r="C6" i="12"/>
  <c r="C15" i="12"/>
  <c r="I10" i="14"/>
  <c r="I8" i="14"/>
  <c r="I6" i="14"/>
  <c r="C12" i="6"/>
  <c r="C9" i="6"/>
  <c r="C7" i="6"/>
  <c r="C13" i="3"/>
  <c r="I7" i="4"/>
  <c r="C8" i="6"/>
  <c r="C10" i="6"/>
  <c r="C14" i="6"/>
  <c r="C10" i="7"/>
  <c r="B18" i="7"/>
  <c r="C6" i="9"/>
  <c r="I8" i="9"/>
  <c r="C12" i="9"/>
  <c r="C14" i="9"/>
  <c r="I31" i="11"/>
  <c r="I35" i="11"/>
  <c r="C35" i="11"/>
  <c r="C33" i="11"/>
  <c r="C31" i="11"/>
  <c r="C37" i="11"/>
  <c r="C13" i="12"/>
  <c r="C9" i="13"/>
  <c r="C7" i="13"/>
  <c r="C13" i="13"/>
  <c r="I11" i="14"/>
  <c r="I6" i="16"/>
  <c r="C15" i="20"/>
  <c r="C10" i="20"/>
  <c r="C14" i="20"/>
  <c r="C9" i="20"/>
  <c r="C7" i="14"/>
  <c r="C9" i="14"/>
  <c r="C11" i="14"/>
  <c r="C9" i="15"/>
  <c r="C13" i="15"/>
  <c r="C6" i="18"/>
  <c r="C10" i="18"/>
  <c r="C10" i="19"/>
  <c r="I9" i="23"/>
  <c r="D15" i="7" l="1"/>
  <c r="D12" i="7"/>
  <c r="D7" i="7"/>
  <c r="D17" i="7"/>
  <c r="D14" i="7"/>
  <c r="D9" i="7"/>
  <c r="D11" i="7"/>
  <c r="D8" i="7"/>
  <c r="D13" i="7"/>
  <c r="D10" i="7"/>
  <c r="D16" i="7"/>
</calcChain>
</file>

<file path=xl/sharedStrings.xml><?xml version="1.0" encoding="utf-8"?>
<sst xmlns="http://schemas.openxmlformats.org/spreadsheetml/2006/main" count="1338" uniqueCount="523">
  <si>
    <t>Liste des recettes</t>
  </si>
  <si>
    <t>Nom de la feuille</t>
  </si>
  <si>
    <t>Légumes utilisés</t>
  </si>
  <si>
    <t>Nom de la recette</t>
  </si>
  <si>
    <t>Pseudo pickles</t>
  </si>
  <si>
    <t>navet</t>
  </si>
  <si>
    <t>Navets marinés du Moyen-Orient</t>
  </si>
  <si>
    <t>carottes, radis noir, chou rave, céleri rave, céleri boule</t>
  </si>
  <si>
    <t>Légumes façon Tobby</t>
  </si>
  <si>
    <t>Sel sec</t>
  </si>
  <si>
    <t>Chou-carottes-betteraves à la moldave</t>
  </si>
  <si>
    <t>Chou-carottes-betteraves à la moldave</t>
  </si>
  <si>
    <t>Coleslaw</t>
  </si>
  <si>
    <t>Saüer sel sec</t>
  </si>
  <si>
    <t>navet (rübe), ou rutabaga (steckrübe) ou chou rave</t>
  </si>
  <si>
    <t>Sauerrüben</t>
  </si>
  <si>
    <t>Saumure</t>
  </si>
  <si>
    <t>aubergines</t>
  </si>
  <si>
    <t>Aubergines en saumure</t>
  </si>
  <si>
    <t>Tomates/ail/basilic
Ou Fenouil et aneth
Ou concombre, ail, échalotes$
Ou haricots verts BLANCHIS$$
Ou carottes en bâton, ail, gingembre
Choux bruxelles coupés en 4, ail, gingembre, gochugaru (piment coréen)</t>
  </si>
  <si>
    <t>Légumes en saumure</t>
  </si>
  <si>
    <t>Betteraves rouges</t>
  </si>
  <si>
    <t>Betteraves rouges épicées</t>
  </si>
  <si>
    <t>céleri branche, carottes, chou fleur, poivron découpés</t>
  </si>
  <si>
    <t>Giardiniera</t>
  </si>
  <si>
    <t>Saumure qui se transmet</t>
  </si>
  <si>
    <t>mix de carottes, daikon, chou blanc, en morceaux ou autres.</t>
  </si>
  <si>
    <t>Paó Căi</t>
  </si>
  <si>
    <t>Tsukemono 1</t>
  </si>
  <si>
    <t>Chou chinois</t>
  </si>
  <si>
    <t>Chou chinois citron</t>
  </si>
  <si>
    <t>mini aubergines, concombre nain, chou, navets, radis japonais (daikon) et la carotte.</t>
  </si>
  <si>
    <t>Nukazuke</t>
  </si>
  <si>
    <t>Tsukemono 2</t>
  </si>
  <si>
    <t>Concombre, carottes</t>
  </si>
  <si>
    <t>Légumes à la sauce soja</t>
  </si>
  <si>
    <t>Légumes racines en mélange</t>
  </si>
  <si>
    <t>Misodoko/misozuke</t>
  </si>
  <si>
    <t>umeboshi</t>
  </si>
  <si>
    <t>Prune</t>
  </si>
  <si>
    <t>Umeboshi</t>
  </si>
  <si>
    <t>Kimchi</t>
  </si>
  <si>
    <t>Chou chinois,daikon, carottes</t>
  </si>
  <si>
    <t>Base</t>
  </si>
  <si>
    <t>Chou, poivron carottes</t>
  </si>
  <si>
    <t>Recette 2</t>
  </si>
  <si>
    <t>Chou chinois, poireaux</t>
  </si>
  <si>
    <t>Kimchi blanc</t>
  </si>
  <si>
    <t>Potiron, potimarron, butternut,topinambours, poireaux ..</t>
  </si>
  <si>
    <t>Kimchi autres légumes</t>
  </si>
  <si>
    <t>Sauce</t>
  </si>
  <si>
    <t>mix légumes (oignons rouges, échalotes, poivrons, brocoli, carottes, chou fleur…)</t>
  </si>
  <si>
    <t>Piccalili sauce</t>
  </si>
  <si>
    <t>Poivrons, piments</t>
  </si>
  <si>
    <t>Pimentée</t>
  </si>
  <si>
    <t>Choucroute</t>
  </si>
  <si>
    <t>Chou ou navet</t>
  </si>
  <si>
    <t>De base</t>
  </si>
  <si>
    <t>Chou vert, carottes, oignons</t>
  </si>
  <si>
    <t>Choucroute de l’Europe de l’Est</t>
  </si>
  <si>
    <t>Choucroutes autres</t>
  </si>
  <si>
    <t>Chou, carottes</t>
  </si>
  <si>
    <t>Salvadorienne</t>
  </si>
  <si>
    <t>Fenouil</t>
  </si>
  <si>
    <t>Choucroute de fenouil au citron</t>
  </si>
  <si>
    <t>Golden Kraut</t>
  </si>
  <si>
    <t>légumes de saison (mélange de 3/4 légumes au choix parmi chou-fleur, concombre, courgette, carottes, échalotes, oignons, tomates vertes, fenouil …)</t>
  </si>
  <si>
    <t>Golden Kraut (macération jaune)</t>
  </si>
  <si>
    <t>Ail</t>
  </si>
  <si>
    <t>Ail, miel</t>
  </si>
  <si>
    <t>Ail au miel</t>
  </si>
  <si>
    <t>ail</t>
  </si>
  <si>
    <t>En saumure</t>
  </si>
  <si>
    <t>Carottes ou panais façon achards</t>
  </si>
  <si>
    <t>Carottes, ou panais</t>
  </si>
  <si>
    <t>Achards</t>
  </si>
  <si>
    <t>Cornichon à la polonaise</t>
  </si>
  <si>
    <t>cornichon</t>
  </si>
  <si>
    <t>Cornichons à la polonaise</t>
  </si>
  <si>
    <t>Concombres mini</t>
  </si>
  <si>
    <t>Mini concombres, cornichons</t>
  </si>
  <si>
    <t>Cornichons croquants</t>
  </si>
  <si>
    <t>Oignons-poivrons</t>
  </si>
  <si>
    <t>Oignons, poivrons</t>
  </si>
  <si>
    <t>Achards oignons poivrons</t>
  </si>
  <si>
    <t>Poireaux</t>
  </si>
  <si>
    <t>Poireaux, oignons rouges</t>
  </si>
  <si>
    <t>Poireaux et oignons rouges</t>
  </si>
  <si>
    <t>Poireaux au paprika fumé</t>
  </si>
  <si>
    <t>Tomate</t>
  </si>
  <si>
    <t>Tomates, oignons, piments</t>
  </si>
  <si>
    <t>Salsa Tex mex</t>
  </si>
  <si>
    <t>Tomates</t>
  </si>
  <si>
    <t>Sauce légère</t>
  </si>
  <si>
    <t>Topinambours</t>
  </si>
  <si>
    <t>Topinambours en saumure</t>
  </si>
  <si>
    <t>En choucroute</t>
  </si>
  <si>
    <t>FICHE TECHNIQUE</t>
  </si>
  <si>
    <t>XXXXXXX</t>
  </si>
  <si>
    <t>Références bibliographique</t>
  </si>
  <si>
    <t>Matériel</t>
  </si>
  <si>
    <t>Couteau, planche, bassines, mandoline, pilon</t>
  </si>
  <si>
    <t>penser à la couverture (feuille)</t>
  </si>
  <si>
    <t>Source recette</t>
  </si>
  <si>
    <t>bocal en verre avec joint caoutchouc ou à vis ou jarre</t>
  </si>
  <si>
    <t>et aux lestes éventuellement</t>
  </si>
  <si>
    <t>Liens</t>
  </si>
  <si>
    <t>DENRÉES</t>
  </si>
  <si>
    <t>QUANTITÉS</t>
  </si>
  <si>
    <t>%</t>
  </si>
  <si>
    <t>recette*</t>
  </si>
  <si>
    <t>TECHNIQUES DE RÉALISATION</t>
  </si>
  <si>
    <t>nom des denrées</t>
  </si>
  <si>
    <t>Pour X pots de 500 mL</t>
  </si>
  <si>
    <t/>
  </si>
  <si>
    <t>Pour  XXXX</t>
  </si>
  <si>
    <t>TOTAL</t>
  </si>
  <si>
    <t>* permet l’ajustement automatique sur le nb de portions souhaitées avec %</t>
  </si>
  <si>
    <t>suivi qualité</t>
  </si>
  <si>
    <t>Résultat</t>
  </si>
  <si>
    <t>date fin</t>
  </si>
  <si>
    <t>arrêt processus (conditionnement secondaire ou vente) pH</t>
  </si>
  <si>
    <t>Suggestion d’utilisation</t>
  </si>
  <si>
    <t>Navets marinés du Moyen-Orient</t>
  </si>
  <si>
    <t>Légumes façon Tobby</t>
  </si>
  <si>
    <t>MC Frédéric</t>
  </si>
  <si>
    <t>Source recette : Oded Schwartz</t>
  </si>
  <si>
    <t>bocal en verre avec joint caoutchouc ou à vis</t>
  </si>
  <si>
    <t>Bocaux et fermentation</t>
  </si>
  <si>
    <t>Le grand livre des conserves, Solar, 1997</t>
  </si>
  <si>
    <t>Pour 1 pot de 500 mL</t>
  </si>
  <si>
    <t>Pour  pots de 500 mL</t>
  </si>
  <si>
    <t>pour 1 pot de 1L</t>
  </si>
  <si>
    <t>pour XX pots</t>
  </si>
  <si>
    <t>Navet</t>
  </si>
  <si>
    <t>-Éplucher, découper les navets et betteraves en tronçons de 1 cm 
 Préparer les aromates : dénerver l’ail, couper finement les piments
Tasser tous les légumes dans un bocal et couvrir d’eau froide.
Vider l’eau dans un verre mesureur : peser le sel à 2 % (10 g pour 500mL) 
Dissoudre le sel en mélangeant, ajouter le vinaigre et verser sur les légumes 
Tasser fortement. Il doit rester de l'espace de tête en haut du pot. Poser une feuille (chou) sur les légumes, un poids pour que tout soit immergé. Fermer le couvercle avec caoutchouc.
Laisser mariner au moins un mois (idéalement, 2 mois ou plus).</t>
  </si>
  <si>
    <t>Légumes divers coupés en bâtonnets  (carottes, radis noir, chou rave, céleri rave, céleri boule …)</t>
  </si>
  <si>
    <t>Exemple d’une recette d’hiver : carottes/radis noir/gingembre-Préparer tous les légumes séparément : laver, éplucher, et découper en bâtonnets  Trancher l'ail enÉmincer oignons et ail.Recouvrir les légumes séparément d'eau bouillante 2 min. ÉgoutterBouillir de l'eau en grande quantité pour stériliser les pots, et les légumes.</t>
  </si>
  <si>
    <t>betterave rouge</t>
  </si>
  <si>
    <t>Oignons émincés</t>
  </si>
  <si>
    <t>Ail</t>
  </si>
  <si>
    <t>piment frais</t>
  </si>
  <si>
    <t>Aromates : baies roses, graines de coriandre, gingembre émincé, piment</t>
  </si>
  <si>
    <t>sel</t>
  </si>
  <si>
    <t>Sauce saumurée au vinaigre</t>
  </si>
  <si>
    <t>Préparation de la marinade</t>
  </si>
  <si>
    <t>vinaigre cidre</t>
  </si>
  <si>
    <t>vinaigre</t>
  </si>
  <si>
    <t>Faire chauffer eau + Vinaigre + sucre + sel. Ajouter un quart des baies roses, de la coriandre, voire piment  
Disposer les légumes préparés dans le bocal en alternant les couleurs. Intercaler des quarts de gousse d'ail, des baies. Couvrir les légumes de la saumure vinaigrée jusqu'au bord. Couvrir d'une feuille de chou ou de feuilles de laurier.
Égoutter les légumes, les rincer, les presser pour enlever le sel., Mettre dans le bocal et tasser.
Fermer hermétiquement. C'est meilleur à une semaine minimum. Conservation 6 mois.</t>
  </si>
  <si>
    <t>sucre</t>
  </si>
  <si>
    <t>Total</t>
  </si>
  <si>
    <t>* permet l’ajustement automatique sur le n de portions souhaitées avec %</t>
  </si>
  <si>
    <t>En salade : 1/3 à 1/2 de légumes marinés + huile / En accompagnement de viande ou de poisson/ Dans un sandwich au jambon ou au pâté à la place des cornichons.</t>
  </si>
  <si>
    <t>Source recette : Voyage en Moldavie An'Agro</t>
  </si>
  <si>
    <t>Source recette : MC Frédéric</t>
  </si>
  <si>
    <t>Bocaux et fermentation, Larousse, 2020</t>
  </si>
  <si>
    <t>QUANTITÉS en g</t>
  </si>
  <si>
    <t>recette en g</t>
  </si>
  <si>
    <t>1 pot de 3 L</t>
  </si>
  <si>
    <t>exemple</t>
  </si>
  <si>
    <t>Phases de fabrication</t>
  </si>
  <si>
    <t>Pour  2 pots de 500 mL</t>
  </si>
  <si>
    <t>*</t>
  </si>
  <si>
    <t>Pour 2 pots de 500 mL</t>
  </si>
  <si>
    <t>Chou</t>
  </si>
  <si>
    <t>1-Râper les carottes et couper le chou en lamelle avec un couteau.  
2-Verser le sel sur les légumes et presser le mélange avec les mains. Malaxer pour faire pénétrer le sel. 
3- Placer la préparation dans un bocal de 3L en verre en tassant le mélange avec la main.  
4-Ajouter une feuille de chou et un poids au besoin sur les légumes. Fermer le couvercle sans le bloquer complètement.
 Attention : la betterave active la fermentation. Mettre le pot dans un autre récipient pour les 5 premiers jours. Puis fermer totalement le bocal et laisser 2 à 3 semaines, ou plus.</t>
  </si>
  <si>
    <t>chou blanc</t>
  </si>
  <si>
    <t>1- Ôter les feuilles de chou extérieures et en garder une ou deux. Enlever le cœur dur du chou et découper le en lanières.
 2-Râper les carottes et le céleri rave épluchés. Épépinez la pomme, et couper en fines lamelles. Émincer l’oignon 
3-Mettre tous les légumes dans un récipient et peser la masse totale. Ajouter 1,5 % de sel. Malaxer pour faire pénétrer le sel. Laisser reposer 15 à 30 minutes : la saumure doit sortir des légumes.
 4-Ajouter les graines et malaxer un peu pour tout mélanger et poursuivre la sortie d’eau.
 5-Remplir les bocaux et tasser fortement au besoin avec un pilon. Le jus doit submerger les légumes. Couvrir d’une feuille de chou. Ajouter une masse au besoin.
 6-Laisser 7 jours à T°C ambiante, puis mettre au frais pour encore 7 jours. Est idéalement bon après 1 mois.</t>
  </si>
  <si>
    <t>carottes</t>
  </si>
  <si>
    <t>carottes</t>
  </si>
  <si>
    <t>betteraves</t>
  </si>
  <si>
    <t>céleri rave</t>
  </si>
  <si>
    <t>pomme</t>
  </si>
  <si>
    <t>oignon rouge</t>
  </si>
  <si>
    <t>coriandre, moutarde, poivre, ou cumin en graine ou carvi ou feuille de laurier/ail/thym</t>
  </si>
  <si>
    <t>-en amuse bouche à l'apéritif</t>
  </si>
  <si>
    <t>piquer les légumes avec des languettes de saucisson sec par exemple</t>
  </si>
  <si>
    <t>-en salade : il suffit d'ajouter un filet d'huile</t>
  </si>
  <si>
    <t>-avec une assiette de charcuterie</t>
  </si>
  <si>
    <t>: se sert comme des cornichons</t>
  </si>
  <si>
    <t>-Idéal dans un sandwich</t>
  </si>
  <si>
    <t>-dans des salades</t>
  </si>
  <si>
    <t>ajouter à raison de 10 %, remplace la vinaigrette, ajouter juste un filet d'huile</t>
  </si>
  <si>
    <t>-en hors d’œuvre</t>
  </si>
  <si>
    <t>Sauerrüben</t>
  </si>
  <si>
    <t>Ou Sauersteckerübe</t>
  </si>
  <si>
    <t>Sophie Courouble Cyprien Ameloot</t>
  </si>
  <si>
    <t>La magie de la fermentation</t>
  </si>
  <si>
    <t>navet (rübe), ou rutabaga (steckrübe) ou chou rave</t>
  </si>
  <si>
    <t>1-Râper les légumes 
2-Saler dans la masse et malaxer 
3-Mettre en pots en tassant 4- 3 jours de fermentation à T°C ambiante puis 2 à 3 S</t>
  </si>
  <si>
    <t>Sel</t>
  </si>
  <si>
    <t>Moutarde noire</t>
  </si>
  <si>
    <t>variante</t>
  </si>
  <si>
    <t>mêmes proportions</t>
  </si>
  <si>
    <t>même méthode, aromatisation différente</t>
  </si>
  <si>
    <t>panais ou carottes</t>
  </si>
  <si>
    <t>avec jus d’orange</t>
  </si>
  <si>
    <t>1 cc coriandre</t>
  </si>
  <si>
    <t>Celeri rave</t>
  </si>
  <si>
    <t>avec pommes</t>
  </si>
  <si>
    <t>ail, piment</t>
  </si>
  <si>
    <t>persil tubéreux</t>
  </si>
  <si>
    <t>Thym, laurier</t>
  </si>
  <si>
    <t>thym, laurier, grains de poivre</t>
  </si>
  <si>
    <t>Voir bibliographie</t>
  </si>
  <si>
    <t>Pour   pots de 1 L</t>
  </si>
  <si>
    <t>Pour 1 pot 1L</t>
  </si>
  <si>
    <t>Aubergines</t>
  </si>
  <si>
    <r>
      <t>1-Éplucher les aubergines, et les découper en cubes ou rondelles. Saler dans la masse.
 2-Laisser dégorger 2h avec une assiette pour tasser.</t>
    </r>
    <r>
      <rPr>
        <sz val="10"/>
        <rFont val="Times New Roman"/>
        <family val="1"/>
      </rPr>
      <t>2bis-Préparer la saumure en diluant le sel dans l’eau (eau tiède de préférence pour une meilleure dilution) La saumure peut se préparer dans une bouteille avec bouchon à vis : ceci permet une meilleure dilution et permet de la garder.</t>
    </r>
    <r>
      <rPr>
        <sz val="11"/>
        <rFont val="Times New Roman"/>
        <family val="1"/>
      </rPr>
      <t>3-Égoutter et presser fortement les aubergines pour enlever le jus noir.  
4-Tasser les aubergines dans le pot (les pots). Couvrir de saumure. Assurer l’immersion par une feuille de chou, ou autre moyen. 
5-Fermer le bocal et laisser fermenter 3 jours à T°C ambiante puis 3 semaines au frais.</t>
    </r>
  </si>
  <si>
    <r>
      <t>1-Éplucher les légumes. Les tasser dans un pot.</t>
    </r>
    <r>
      <rPr>
        <sz val="10"/>
        <rFont val="Times New Roman"/>
        <family val="1"/>
      </rPr>
      <t>1 bis -Préparer la saumure en diluant le sel dans l’eau (eau tiède de préférence pour une meilleure dilution) La saumure peut se préparer dans une bouteille avec bouchon à vis : ceci permet une meilleure dilution et permet de la garder.</t>
    </r>
    <r>
      <rPr>
        <sz val="11"/>
        <rFont val="Times New Roman"/>
        <family val="1"/>
      </rPr>
      <t>2-Couvrir de saumure. Couvrir de feuilles + masse au besoin pour assurer l’immersion.
 4-Fermer le bocal et laisser fermenter 3 jours à T°C ambiante puis 3 semaines au frais.
 $ : avec les concombres, pour garder du croquant ajouter du thé noir ou des feuilles de vigne comme poids.
 $$ : non blanchis, les haricots ont un goût de foin</t>
    </r>
  </si>
  <si>
    <t>piment</t>
  </si>
  <si>
    <t>piment (facultatif) ou gingembre</t>
  </si>
  <si>
    <t>origan</t>
  </si>
  <si>
    <t>Aromate de la recette</t>
  </si>
  <si>
    <t>ail ou échalotes au besoin</t>
  </si>
  <si>
    <t>SAUMURE</t>
  </si>
  <si>
    <t>Eau</t>
  </si>
  <si>
    <t>AUTRE RECETTE : choux Bruxelles coupés en 4, ail, gingembre, piment coréen gochugaru</t>
  </si>
  <si>
    <t>Égoutter les aubergines et les dégorger (dans une essoreuse à salade par exemple°. Les remettre dans un bocal propre. Couvrir d’huile. Se conserve plusieurs mois dans l’huile.</t>
  </si>
  <si>
    <t>Égoutter, s’utilisent avec de charcuterie par exemple, comme des cornichons. Pour les tomates, s’ajoutent sur une pizza, ou pour faire une sauce.</t>
  </si>
  <si>
    <t>Caviar d’aubergines : pas besoin de cuire. Égoutter les aubergines fermentées dans une passoire. Mixer avec ail et citron.</t>
  </si>
  <si>
    <t>Giardiniera</t>
  </si>
  <si>
    <t>pour  pot</t>
  </si>
  <si>
    <t>pour  pot 750 mL</t>
  </si>
  <si>
    <r>
      <t>1-Éplucher les légumes. Les tasser dans un pot.</t>
    </r>
    <r>
      <rPr>
        <sz val="10"/>
        <rFont val="Times New Roman"/>
        <family val="1"/>
      </rPr>
      <t>Préparer la saumure en diluant le sel dans l’eau (eau tiède de préférence pour une meilleure dilution) La saumure peut se préparer dans une bouteille avec bouchon à vis : ceci permet une meilleure dilution et permet de la garder.</t>
    </r>
    <r>
      <rPr>
        <sz val="11"/>
        <rFont val="Times New Roman"/>
        <family val="1"/>
      </rPr>
      <t/>
    </r>
  </si>
  <si>
    <r>
      <t>1-Éplucher les légumes. Les tasser dans un pot.</t>
    </r>
    <r>
      <rPr>
        <sz val="10"/>
        <rFont val="Times New Roman"/>
        <family val="1"/>
      </rPr>
      <t>Préparer la saumure en diluant le sel dans l’eau (eau tiède de préférence pour une meilleure dilution) La saumure peut se préparer dans une bouteille avec bouchon à vis : ceci permet une meilleure dilution et permet de la garder.</t>
    </r>
    <r>
      <rPr>
        <sz val="11"/>
        <rFont val="Times New Roman"/>
        <family val="1"/>
      </rPr>
      <t>2-Couvrir de saumure. Couvrir de feuilles + masse au besoin pour assurer l’immersion. 
4-Fermer le bocal et laisser fermenter 3 jours à T°C ambiante puis 3 semaines au frais</t>
    </r>
  </si>
  <si>
    <t>carvi</t>
  </si>
  <si>
    <t>piment rouge</t>
  </si>
  <si>
    <t>feuilles de laurier, branche de thym</t>
  </si>
  <si>
    <t>2-Couvrir de saumure. Couvrir de feuilles + masse au besoin pour assurer l’immersion.</t>
  </si>
  <si>
    <t>3-Fermer le bocal et laisser fermenter 3 jours à T°C ambiante puis 3 semaines au frais. Attention : ça va déborder fortement ⇒ mettre dans un récipient les 3 à 4 premiers jours.</t>
  </si>
  <si>
    <t>Pour faire un bortsch</t>
  </si>
  <si>
    <t>Égoutter les légumes du giardiriera. Ajouter des olives vertes en rondelles, du poivre noir, un peu d’huile d’olive. Peut garnir des sandwiches</t>
  </si>
  <si>
    <t>Dans muffaletta, sandwiche de la Nouvelle Orléans</t>
  </si>
  <si>
    <t>Paó Căi</t>
  </si>
  <si>
    <t>Préparation vietnamienne</t>
  </si>
  <si>
    <t>% légumes</t>
  </si>
  <si>
    <t>Pour un pot de 1L5</t>
  </si>
  <si>
    <t>SAUMURE qui se garde 1 mois</t>
  </si>
  <si>
    <t>eau</t>
  </si>
  <si>
    <r>
      <t>1- Préparer la saumure en mélangeant tous les ingrédients dans uns bouteille en verre. Secouer pour bien dissoudre. 
2-Ajouter les ingrédients aromatiques et le vinaigre dans la bouteille. Secouer. 
3-Laisser reposer une heure.
 4- Préparer les légumes : éplucher, couper en julienne ou cubes. 
5-Mettre la saumure aroamtique dans le pot. Ajouter les légumes découpés.
 6-S’assurer que tout est recouvert de saumure.  
7-Laisser fermenter 2 à 3 jours à T°C ambiante : prélever avec une pince propre les légumes. Filtrer la saumure.</t>
    </r>
    <r>
      <rPr>
        <b/>
        <sz val="10"/>
        <rFont val="Times New Roman"/>
        <family val="1"/>
      </rPr>
      <t>8-La saumure filtrée est prête pour recevoir d’autres légumes.  Peut se renouveler environ 5 fois (il faudra ajouter du sel au besoin).</t>
    </r>
  </si>
  <si>
    <t>vinaigre de riz</t>
  </si>
  <si>
    <t>gingembre coupé en lanière fine (épluché)</t>
  </si>
  <si>
    <t>poivre grain de Séchuan</t>
  </si>
  <si>
    <t>piments séchés</t>
  </si>
  <si>
    <t>étoile de badiane</t>
  </si>
  <si>
    <t>bâton de cannelle</t>
  </si>
  <si>
    <t>Total saumure</t>
  </si>
  <si>
    <t>Légumes : mix de carottes, daikon, chou blanc, en morceaux ou autres.</t>
  </si>
  <si>
    <t>total avec légumes</t>
  </si>
  <si>
    <t>Se consomment sur du riz en ajoutant aussi des oignons frais, des shitakés cuits et de l’ail.</t>
  </si>
  <si>
    <t>Chou chinois au citron</t>
  </si>
  <si>
    <t>Beaucoup de recettes et de techniques : voir les références</t>
  </si>
  <si>
    <t>Recettes plus complexe que ce qui est décrit dans cette fiche.</t>
  </si>
  <si>
    <t>Bassine, couteaux</t>
  </si>
  <si>
    <r>
      <t>lien :</t>
    </r>
    <r>
      <rPr>
        <sz val="11"/>
        <color rgb="FF0000FF"/>
        <rFont val="Times New Roman"/>
        <family val="1"/>
      </rPr>
      <t>https://lutsubo.com/2016/12/14/tsukemono-express-et-delicieux-asazuke-de-chou-carotte-et-concombre/</t>
    </r>
  </si>
  <si>
    <t>Voir les références biblioagraphiques notamment les ouvrages en anglais</t>
  </si>
  <si>
    <t>Sac en plastique de congélation, récipient en verre avec couvercle</t>
  </si>
  <si>
    <r>
      <t>vidéo :</t>
    </r>
    <r>
      <rPr>
        <sz val="11"/>
        <color rgb="FF0000FF"/>
        <rFont val="Times New Roman"/>
        <family val="1"/>
      </rPr>
      <t>https://www.youtube.com/watch?v=vJAzxV1cCC4&amp;ab_channel=CuisineJaponaiseParis04</t>
    </r>
  </si>
  <si>
    <r>
      <t>lien :</t>
    </r>
    <r>
      <rPr>
        <sz val="11"/>
        <color rgb="FF0000FF"/>
        <rFont val="Times New Roman"/>
        <family val="1"/>
      </rPr>
      <t>http://cespetiteschoses.weebly.com/le-blog/une-autre-maniere-de-fermenter-les-legumes-le-nukadoko</t>
    </r>
  </si>
  <si>
    <t>pour un sac</t>
  </si>
  <si>
    <t>Pour une jarre</t>
  </si>
  <si>
    <t>Chou chinois ou carottes en rondelles ou concombre</t>
  </si>
  <si>
    <t>Découper le chou en morceaux de qqcs cm</t>
  </si>
  <si>
    <t>légumes : mini aubergines, concombre nain, chou, navets, radis japonais (daikon) et la carotte.</t>
  </si>
  <si>
    <t>1-Préparation du lit de fermentation : dans un récipient, mélangez le son de riz à la main avec 100 g de sel. Ajoutez la bière et mélangez bien. Ensuite, ajoutez de l’eau doucement pour obtenir  la consistance du sable mouillé. Si vous appuyez sur le mélange avec vos doigt, cela devrait laisser une empreinte. Ce mélange est le lit de son de riz. 
 2-Éplucher les légumes. Recouvrir du sel restant les légumes. Laisser reposer 20 minutes. 
3-Étaler un tiers de son uniformément dans une jarre ou un récipient large en verre. Ajouter le kombu ou autres ingrédients dans le lit en pressant un peu, sans mélanger. Déposer les légumes entiers sur le lit. Bien presser les légumes dans le son de riz. Ajouter l’ail, le gingembre, piments. Recouvrir du reste de son. 
4-Nettoyez et essuyez un couvercle et le poser sur le lit de son de riz.. Ajoutez environ 2kg de poids dessus. Laissez macérer pendant 2 ou 3 jours dans un endroit sec et bien aéré. Veillez à mélanger le contenu du récipient à l'aide de vos mains propres au moins une foi par jour afin que l'ensemble macère bien et pour éviter l'acidité. Remettez le couvercle et les poids après chaque mélange. 
5- Après 2 ou 3 jours, retirez les légumes. 
Les premiers légumes fermentés sont très salés et amers : ils peuvent être consommés en les dégorgeant beaucoup (ou jeter. Souvent pour la première série de fermentation, on met des épluchures de légumes et agrumes et on les jette à 2 jours). 
 6-Recommencer l’opération : vous pouvez remettre d’autres légumes dans le son de riz.. 
En effet, vous pouvez le réutiliser plusieurs fois si vous en prenez soin. Si le lit est trop humide, ajoutez plus de son et plus de sel (le sel doit représenter 15% du poids du son utilisé).Si le lit devient acide, vous pouvez ajouter des coquilles d'œuf écrasées ou de la moutarde en poudre afin de contrebalancer l'acidité.</t>
  </si>
  <si>
    <t>citron bio</t>
  </si>
  <si>
    <t>Zester le citron et presser le jus</t>
  </si>
  <si>
    <t>son de riz (nuka) ou son d’avoine</t>
  </si>
  <si>
    <t>sauce soja</t>
  </si>
  <si>
    <t>Mettre tous les légumes dans un sac de congélation avec Zip.</t>
  </si>
  <si>
    <t>biere</t>
  </si>
  <si>
    <t>gingembre frais rapé</t>
  </si>
  <si>
    <t>Ajouter zest et jus de citron, sauce soja, sel, gingembre frais. Fermer le sac et masser à la main.</t>
  </si>
  <si>
    <t>Ouvrir, ajouter des morceaux de kombu. Refermer et masser à nouveau. Fermer alors de façon étanche.</t>
  </si>
  <si>
    <t>Ingrédients umami : algue kombu, mais ils peuvent également être utilisés bonito copeaux (katsuobushi), crevettes séchées ou shiitake sec.</t>
  </si>
  <si>
    <t>Kombu</t>
  </si>
  <si>
    <t>Tasser le sac dans un autre récipient (boite en verre rectangulaire avec couvercle). Laisser 2 jours à température ambiante : il faut que le sac gonfle. Puis mettre au froid 4 à 7 jours avant de consommer.</t>
  </si>
  <si>
    <t>ail, piment entier, gingembre</t>
  </si>
  <si>
    <t>Autres : on peut ajouter des épluchures de légumes aromatiques comme le fenouil, ou des zestes d’agrumes dans le lit pour aromatiser</t>
  </si>
  <si>
    <t>Dans le premier lit, on peut faire un starter avec des épluchures uniquement : les laisser fermenter 2/3 jours, les enlever et les jeter avant de mettre des légumes. Ce procédé
Donne des légumes plus doux.</t>
  </si>
  <si>
    <t>En accompagnement de féculents pour créer le contraste de texture.</t>
  </si>
  <si>
    <t>Coupez les légumes en tranches. Consommez dans les jours qui suivent.</t>
  </si>
  <si>
    <t>En dips à l’apéritif</t>
  </si>
  <si>
    <r>
      <t>Lien :</t>
    </r>
    <r>
      <rPr>
        <sz val="11"/>
        <color rgb="FF0000FF"/>
        <rFont val="Times New Roman"/>
        <family val="1"/>
      </rPr>
      <t>https://recettes.de/tsukemono/top</t>
    </r>
  </si>
  <si>
    <t>Voir les références bibliographiques notamment les ouvrages en anglais</t>
  </si>
  <si>
    <t>Tsukemono: Decoding the Art and Science of Japanese Pickling Édition en Anglais de Ole G. Mouritsen et Klavs Styrbæk</t>
  </si>
  <si>
    <r>
      <t>lien :</t>
    </r>
    <r>
      <rPr>
        <sz val="11"/>
        <color rgb="FF0000FF"/>
        <rFont val="Times New Roman"/>
        <family val="1"/>
      </rPr>
      <t>https://www.justonecookbook.com/tsukemono-misozuke-miso-pickling/</t>
    </r>
  </si>
  <si>
    <t>Pour 1 pot</t>
  </si>
  <si>
    <t>Concombre</t>
  </si>
  <si>
    <t>Couper le concombre en gros morceaux, en diagonale afin de former des triangles. Couper les carottes de la même manière, en morceaux grossiers triangulaires.
Mélanger les légumes avec le sel, et masser. Laisser environ 10 à 20 min à T°C ambiante. 
Écraser l'ail, râper le gingembre. 
Préparer la saumure vinaigrée : chauffer le vinaigre + sel + sucre + sauce soja. Refroidir. 
Mettre les légumes dans le sac, ajouter la saumure. Fermer. Tasser le sac dans un autre récipient (boite en verre rectangulaire avec couvercle). 
Laisser 2 jours à température ambiante : il faut que le sac gonfle. Puis mettre au froid 4 à 7 jours avant de consommer.</t>
  </si>
  <si>
    <t>Légumes racines en mélange (1)</t>
  </si>
  <si>
    <t>Couper les légumes en morceaux grossiers, voire les laisser entiers si ce sont des mini légumes. 
Préparer le lit en mélangeant le miso avec le saké et le mirin (attention, il faut que le lit reste épais, ajouter progressivement). 
Mélanger les légumes avec le sel, masser et laisser environ 10 à 20 min à T°C ambiante. 
Égoutter les légumes pour enlever le sel. Écraser l'ail, râper le gingembre et ajouter au légumes pour imprégner. 
Étaler 1/2 du lit au miso dans un récipient propre (idéalement, un récipient en verre rectangulaire avec couvercle).Ajouter les légumes égouttés et préparés en les tassant dans le lit. Recouvrir du reste du miso préparé.
Laisser fermenté dans le miso 2 à 4 jours. Retirer les légumes au fur et à mesure de la consommation et recommencer.
Attention : il faut désaler les légumes pour les manger, le miso apportant bcp de sel.</t>
  </si>
  <si>
    <t>Carotte</t>
  </si>
  <si>
    <t>miso</t>
  </si>
  <si>
    <t>mirin*</t>
  </si>
  <si>
    <t>ail écrasé</t>
  </si>
  <si>
    <t>saké*</t>
  </si>
  <si>
    <t>gingembre frais râpé</t>
  </si>
  <si>
    <t>piment entier</t>
  </si>
  <si>
    <t>ail, gingembre</t>
  </si>
  <si>
    <t>Vinaigre de riz</t>
  </si>
  <si>
    <t>(1) : éviter toutefois les légumes trop aqueux comme les courgettes ou concombres qui vont liquéfier vite le lit de fermentation (ou alors les retirer à 1/2 jours du lit, et laisser les autres légumes ensuite. L'aubergine peut aussi s'utiliser, mais sa consommation non cuite peut parfois déranger. Le haricot vert marche bien, mais son goût devient très spécial. Faites vos propres tests !</t>
  </si>
  <si>
    <t>Les tsukémono se consomment en accompagnement des plats chauds, du riz en particulier, mais de tous les plats chauds :</t>
  </si>
  <si>
    <t>ils apportent croquants et fraîcheur.</t>
  </si>
  <si>
    <t>Sinon, ils s'ajoutent à une salade, dans un sandwich, un burger.</t>
  </si>
  <si>
    <t>avec du riz bien sûre</t>
  </si>
  <si>
    <t>en toast + voir les conseils de</t>
  </si>
  <si>
    <r>
      <t>lien :</t>
    </r>
    <r>
      <rPr>
        <sz val="11"/>
        <color rgb="FF0000FF"/>
        <rFont val="Times New Roman"/>
        <family val="1"/>
      </rPr>
      <t>https://www.justonecookbook.com/how-to-make-umeboshi/</t>
    </r>
  </si>
  <si>
    <t>Pot en verre, couvercle </t>
  </si>
  <si>
    <r>
      <t>vidéo :</t>
    </r>
    <r>
      <rPr>
        <sz val="11"/>
        <color rgb="FF0000FF"/>
        <rFont val="Times New Roman"/>
        <family val="1"/>
      </rPr>
      <t>https://www.youtube.com/watch?v=6RTS3pnrMnc&amp;ab_channel=KitchenPrincessBamboo</t>
    </r>
  </si>
  <si>
    <t>Traduction de</t>
  </si>
  <si>
    <t>Asian Pickles (2014), un livre de recettes par Karen Solomon, publié aux éditions Ten Speed Press, uniquement en anglais.</t>
  </si>
  <si>
    <t>TEMPS REQUIS : 3 À 7 SEMAINES • DONNE ENVIRON 150 CL D’UMEBOSHI ET 75 CL D’UMEZU •</t>
  </si>
  <si>
    <t>Ingrédients</t>
  </si>
  <si>
    <t>1 kg d’ume ou d’abricots mûrs mais pas à maturité, lavés 
240 g de sel  
15 à 20 feuilles de shiso rouge, fraîches ou conservées dans le sel (facultatif)</t>
  </si>
  <si>
    <t>Préparation</t>
  </si>
  <si>
    <t>Mettez les prunes dans un récipient de contenance allant de 4 à 10 litres, en céramique, en verre ou en plastique alimentaire et recouvrez-les d’eau sur 5 cm. 
Couvrez d’une assiette lestée ou d’un sac en plastique rempli d’eau pour les maintenir submergées. Laissez tremper pendant 8 heures ou toute une nuit. 
Égouttez les prunes et remettez-les dans le récipient, saupoudrez de la moitié du sel et remuez pour mélanger. 
Parsemez le sel restant également sur les prunes. 
Couvrez-les d’un couvercle de la bonne taille pour mettre dans le récipient sans qu’il touche les parois—un couvercle pour casserole, une assiette ou un couvercle en plastique. 
Placez un poids de 1 kg (boîtes de conserve, pierres, ou tout autre objet approprié et pratique) sur le couvercle. 
Couvrez le récipient légèrement d’un linge propre pour laisser pénétrer l’air mais ne pas laisser passer les insectes ou les détritus. 
Conservez à température ambiante fraîche à l’abri de la lumière. Regardez les prunes au bout de 2 jours. 
Au fond, un liquide aura commencé à se former ; il s’agit d’umezu (“vinaigre” de prunes), une substance très utile pour l’assaisonnement, le décapage des légumes et le marinage. 
Laissez-le où il est — les ume ont besoin de ce liquide précieux. 
Remuez les prunes tous les deux jours pendant 2 à 3 semaines, remettant le couvercle et le poids à chaque fois, jusqu’à ce qu’elles soient complètement couvertes par le liquide. 
Si de petites taches de moisissure se forment à la surface, enlevez-les avec un doigt propre ou un essuie-tout et jetez-les. Si vous utilisez du shiso (qui donnera de la couleur aux prunes et leur transmettra son goût), placez les feuilles de shiso nettoyées sur les prunes de façon uniforme pour les couvrir complètement, puis appuyez fermement. 
Dans tous les cas, remettez le couvercle et le poids et gardez à température ambiante fraîche à l’abri de la lumière encore deux jours.  Une fois que les prunes sont totalement couvertes de leur saumure, enlevez le couvercle et le poids et couvrez les prunes légèrement, d’un couvercle ou d’un torchon, pour laisser pénétrer un peu d’air. 
Remettez le récipient dans un endroit frais et sombre et laissez les prunes saumurer encore 1 à 4 semaines. 
Goûtez-les une fois par semaine jusqu’à ce qu’elles soient aussi acidulées que vous le souhaitez. Une fois les umeboshi suffisamment fermentés, égouttez et réservez l’umezu et gardez-le dans une bouteille à bec verseur à température ambiante. 
Utilisez-le comme vous utiliseriez typiquement le vinaigre (normalement, il ne sera pas nécessaire d’ajouter davantage de sel) ou la sauce soja. 
L’umezu se gardera presque indéfiniment. Si vous voulez, rajoutez du shiso rouge à l’umezu pour rehausser la couleur et le goût. Avec une cuillère, mettez les prunes et les feuilles de shiso dans des bocaux propres avec un couvercle sécuritaire, couvrez et réfrigérez. 
Partagez les avec vos amis. Si vous les gardez réfrigérées, les prunes se conserveront au moins un an — jusqu’à la prochaine récolte d’ume !</t>
  </si>
  <si>
    <t> </t>
  </si>
  <si>
    <t>kimchi de base</t>
  </si>
  <si>
    <t>Kimchi recette 2</t>
  </si>
  <si>
    <t>Source recette : Compilation divers recettes</t>
  </si>
  <si>
    <t>Compilation</t>
  </si>
  <si>
    <t>https://kimshii.com/2011/10/cuisine-coreenne-la-recette-du-kimchi-%EA%B9%80%EC%B9%98.html</t>
  </si>
  <si>
    <t>Pour 1 pots ¾ de L</t>
  </si>
  <si>
    <t>Pour un pot</t>
  </si>
  <si>
    <t>1-Coupez le chou en tronçons. Couvrir de sel dans un bac et malaxer pour faire sortir l’eau. Laisser reposer 1h environ.
2-Préparer la sauce : Éplucher et émincer le gingembre. Détailler l’ail. Découper la poire en cube.  
3-Découper les autres légumes et les incorporer à la sauce. 
4-Égoutter le chou, ajuster en sel en dégorgeant plus ou en resalant un peu. 
5-Recouvrir les tronçons de chou de sauce. Mélanger intimement et ajouter le piment. Mélanger. 
6-Tasser dans un pot en laissant un espace de 1,5 cm. Assurer que la sauce recouvre bien tout. Mettre une feuille de chou en surface. Tasser avec un leste. Fermer le pot suivant le type de matériel utilisé en nettoyant bien les bords de fermeture.  
7-Entreposer à température ambiante 3 jours dans un récipient pour recueillir le jus qui s’écoulera. Puis garder au frais minimum 7 jours. Est déjà bon. Peut se consommer sous 15 jours. Ensuite, pour éviter un produit trop acide, garder au réfrigérateur.</t>
  </si>
  <si>
    <t>chou chinois</t>
  </si>
  <si>
    <t>Tailler le chou en 4 et le mettre dans eau + sel une nuit. 
 Préparer la sauce mixer tous les ingrédients sauf l'amidon de riz.
Préparer un empois d'amidon : mélanger le riz dans de l'eau froide (1 volume d'amidon, 2 volumes d'eau). Chauffer le mélange. Le refroidir et l'ajouter au mix. Laisser la sauce reposer une nuit. 
Le lendemain, découper les poivrons, les  carottes. 
 Égoutter grossièrement le chou. Le découper en morceaux.  Mélanger dans un saladier chou, carottes, poivrons.
 Ajouter un quart de la sauce aux légumes. Mélanger à la main. 
Tasser ce mélanger en pot. Ajuster avec la sauce qui doit recouvrir les légumes. Tasser. Mettre une feuille de chou en surface. 
Tasser avec un leste. Fermer le pot suivant le type de matériel utilisé Le kimchi est bon déjà à 1 semaine. Attention avec des pots à joint, la sauce déborde souvent ! Durée de stockage à la cave (12 à 15°C) : 2 semaines à 1 mois.</t>
  </si>
  <si>
    <t>daikon</t>
  </si>
  <si>
    <t>Carottes / Cives ou poireaux</t>
  </si>
  <si>
    <t>poivron en dés ou lanières</t>
  </si>
  <si>
    <t>carotte en tronçon</t>
  </si>
  <si>
    <t>SAUCE</t>
  </si>
  <si>
    <t>gingembre</t>
  </si>
  <si>
    <t>amidon de Riz</t>
  </si>
  <si>
    <t>eau pour amidon</t>
  </si>
  <si>
    <t>gochugaru</t>
  </si>
  <si>
    <t>gingembre</t>
  </si>
  <si>
    <t>poire</t>
  </si>
  <si>
    <t>sauce huitre ou miso</t>
  </si>
  <si>
    <t>piment poudre</t>
  </si>
  <si>
    <t>Total</t>
  </si>
  <si>
    <t>poire</t>
  </si>
  <si>
    <r>
      <t>Voir les recettes :</t>
    </r>
    <r>
      <rPr>
        <sz val="11"/>
        <color rgb="FF0000FF"/>
        <rFont val="Times New Roman"/>
        <family val="1"/>
      </rPr>
      <t>https://k-foodfan.com/produits/kimchi</t>
    </r>
  </si>
  <si>
    <t>Multiples usages : en accompagnement de féculents, de viande, de lentilles. En omelette ou galettes …</t>
  </si>
  <si>
    <t>Source recette Byung-Hi et Byung-soon Lim</t>
  </si>
  <si>
    <t>Source recette : divers ouvrages</t>
  </si>
  <si>
    <t>Le petit livre du kimchi et autres plats coréens</t>
  </si>
  <si>
    <t>Pour 1 pots  de 1 L</t>
  </si>
  <si>
    <t>1-Coupez le choux en deux dans le sens de la longueur. Répandre du gros sel (une poignée) et couvrir d’eau. Laisser 6h. 
2- Pendant ce temps, préparer la saumure en portant à ébullition eau et sel (1,5 % de sel/masse eau). Laisser refroidir. 
3-Rincer le chou abondamment à l’eau froide pour enlever l’excès de sel. 
4-Émincer les poireaux, ail, gingembre et mélanger les intimement. 
5-Placer le mélange entre les feuilles de chou. Serrer les en tasser les dans un bocal.  Intégrer les piments entiers dans les feuilles.Couvrir de saumure. 
6-Poser une feuille de chou pour couvrir et un leste. Laisser 2 jours à T°C ambiante, puis 2 semaines minimum au frais.</t>
  </si>
  <si>
    <t>1-Couper les légumes et les émincer finement. Peser et ajouter 1,5 % de sel dans un bac et malaxer pour faire sortir l’eau. Laisser reposer 1h environ 
2-Préparer la sauce : éplucher et émincer le gingembre. Détailler l’ail. Découper le poireau et le navet en lamelles fines. Ajouter la sauce de poisson nuoc mam, le piment en poudre et le sucre. Mélanger. Laisser reposer environ 45 min en parallèle des légumes. 
3-Reprendre les légumes, les mélanger avec la sauce. Tasser fortement dans un pot. Ajouter une feuille de chou pour couvrir et assurer l’immersion. Suivant le contenant utilisé, ajouter un poids. Fermer le pot.
4-Entreposer à température ambiante 3 jours dans un récipient pour recueillir le jus qui s’écoulera. Puis garder au frais minimum 7 jours. Est déjà bon. Peut se consommer sous 15 jours. Ensuite, pour éviter un produit trop acide, garder au réfrigérateur.</t>
  </si>
  <si>
    <t>poireau</t>
  </si>
  <si>
    <t>Poireau</t>
  </si>
  <si>
    <t>Sucre</t>
  </si>
  <si>
    <t>Sauce Nuoc Mam</t>
  </si>
  <si>
    <t>Dégustation avec du riz : découper le chou au moment de servir et verser la marinade dans des petits bols à part.</t>
  </si>
  <si>
    <t>Piccalili sauce</t>
  </si>
  <si>
    <t>Sauce pimentée</t>
  </si>
  <si>
    <t>1-couper les légumes en:lanières et les couvrir avec le sel.
2 Laisser dégorger 24h.
 3-Préparer la sauce : faire frémir tous les ingrédients  qqcs min (épaississement). 
4-laisser refroidir. 
 5-Essorer les légumes pour enlever l’excès de sel (essoreuse). 
 6-Mélanger la sauce froide et les légumes fortement égouttés.
7-Mettre en pot avec barboteur, ou avec un couvercle sur la sauce.
8-Laisser 1,5 cm en haut, et fermer non fortement les 3 premiers jours.
 9-Laisser 2 J à T°C ambiante puis 2 semaines au frais Se consomme comme cela ou mixée.</t>
  </si>
  <si>
    <t>Poivrons rouges</t>
  </si>
  <si>
    <t>1-mixer poivron et piments (avec leurs graines) et ajouter y le sel. 
2-Mettre en pot cette sauce avec un couvercle à barboteur de préférence  
3-Fermenter 2 semaines 
4-Quand la fermentation est finie, préparer le mélange aromatique : écraser l’ail, les graines et mélanger au sucre. 
5-Mixer la purée de piments fermentées et les aromates. 
6-Mettre dans un pot propre. Stocker au réfrigérateur. 
7-Se conserve 1 an au froid</t>
  </si>
  <si>
    <t>Piments rouge type thai</t>
  </si>
  <si>
    <t>SAUCE</t>
  </si>
  <si>
    <t>Farine</t>
  </si>
  <si>
    <t>miel</t>
  </si>
  <si>
    <t>graines moutarde</t>
  </si>
  <si>
    <t>vinaigre de cidre</t>
  </si>
  <si>
    <t>épices : 1cc moutarde graines, 1cc coriandre</t>
  </si>
  <si>
    <t>Sur des pâtes, ou tout autre féculent. Dans un hot dog</t>
  </si>
  <si>
    <t>Avec du couscous à la place de l’harissa.</t>
  </si>
  <si>
    <t>ou pour faire le plat « du laboureur » (plough man’s lunch » américain avec pommes de terre, jambon, pomme, cheddar, stilton)</t>
  </si>
  <si>
    <t>choucroute de chou ou de navets</t>
  </si>
  <si>
    <t>matériel</t>
  </si>
  <si>
    <t>Balance,  mandoline ou coupe chou, bassines, pilon, balance</t>
  </si>
  <si>
    <r>
      <t>Recette de :</t>
    </r>
    <r>
      <rPr>
        <sz val="12"/>
        <rFont val="Times New Roman"/>
        <family val="1"/>
      </rPr>
      <t>@revolutionfermentation</t>
    </r>
  </si>
  <si>
    <t>Grande jarre de fermentation, pilon</t>
  </si>
  <si>
    <t>Bocal en verre de 1L ou cruche de fermentation</t>
  </si>
  <si>
    <t>Recette MC Frédéric</t>
  </si>
  <si>
    <t>Couvercle, lestes</t>
  </si>
  <si>
    <t>Pour 1 L</t>
  </si>
  <si>
    <t>chou blanc et/ou rouge ou navets pour la NAVELINE</t>
  </si>
  <si>
    <t>1-À la mandoline (ou au couteau de chef ou en utilisant les râpes spéciales à chou ou à navets), émincer/râper le chou/navet  tout en réservant une feuille de chou entière.  
2- Ajouter le sel et  les épices et masser le tout avec les mains pendant quelques minutes, jusqu'à ce que le chou commence à dégorger.  
3-Transférer dans un bocal en verre ou une cruche de fermentation, par petites quantités, en comprimant chaque fois les légumes à la main ou à l'aide d'un pilon. Le liquide produit devrait submerger le chou. 
4-Déposer la feuille de chou entière sur le dessus du mélange afin d'éviter que le chou émincé ne soit en contact avec l'air. Ajouter une masse sur cette feuille de chou. 
5-Fermer le bocal ou couvrir du couvercle pour la cuve de fermentation, tout en permettant à l'air de sortir. 6-Laisser reposer à l'abri de la lumière directe pendant 3 semaines. Enlever la pesée intérieure et jeter les morceaux de chou qui flottent à la surface, le cas échéant. Goûter la choucroute, qui devrait être acidulée.</t>
  </si>
  <si>
    <t>chou vert</t>
  </si>
  <si>
    <t>Émincer le chou et l’oignon et râper la carotte, la betterave et la pomme. 
Placer dans un grand bol.     
Ajouter le sel, le poivre, les graines de carvi et les épices et bien mélanger.  
Masser pendant plusieurs minutes jusqu’à ce que la saumure sorte des légumes (ou laisser reposer une quinzaine de minutes après avoir bien mélangé le sel). 
Compresser le tout dans des bocaux de fermentation. Recouvrir d’un poids ou d’une feuille de chou réservée pour maintenir les légumes sous la saumure créée par les légumes.
Fermer les bocaux tout en permettant à l'air de sortir.
Laisser fermenter de trois à six semaines, au goût. Après la première ouverture, conserver au réfrigérateur.</t>
  </si>
  <si>
    <t>Graines de carvi</t>
  </si>
  <si>
    <t>oignon jaune ou rouge</t>
  </si>
  <si>
    <t>graines de  poivre noir</t>
  </si>
  <si>
    <t>betterave</t>
  </si>
  <si>
    <t>baies de genièvre, graines de cumin, graines de coriandre, feuilles de laurier... selon goût</t>
  </si>
  <si>
    <t>pomme verte</t>
  </si>
  <si>
    <t>graines de carvi</t>
  </si>
  <si>
    <t>poivre noir en poudre</t>
  </si>
  <si>
    <t>Cuite de façon traditionnelle</t>
  </si>
  <si>
    <t>Crue en salade</t>
  </si>
  <si>
    <t>Choucroute salvadorienne</t>
  </si>
  <si>
    <t>Choucroute de fenouil au citron</t>
  </si>
  <si>
    <t>Couteau, planche à découper, saladiers</t>
  </si>
  <si>
    <r>
      <t>Recette de :</t>
    </r>
    <r>
      <rPr>
        <sz val="12"/>
        <rFont val="Times New Roman"/>
        <family val="1"/>
      </rPr>
      <t>Marie Claire Frédéric</t>
    </r>
  </si>
  <si>
    <t>pots à joint de caoutchouc</t>
  </si>
  <si>
    <t>Dans : Bocaux et fermentation</t>
  </si>
  <si>
    <t>chou vert</t>
  </si>
  <si>
    <t>1-Émincer le chou, le jalapeño et l’oignon, râper la carotte. Placer dans un grand récipient. 
2-Ajouter le sel et l’origan et bien mélanger.Masser pendant plusieurs minutes jusqu’à ce que la saumure sorte des légumes, ou laisser reposer une quinzaine de minutes.      
3-Compresser le tout dans un bocal de fermentation. Recouvrir d’un poids ou d’une feuille de chou réservée pour maintenir les légumes sous la saumure créée par les légumes.     
4- Fermer le bocal tout en permettant à l'air de sortir. Laisser fermenter de trois à six semaines, au goût. Après la première ouverture, conserver au réfrigérateur.</t>
  </si>
  <si>
    <t>fenouil</t>
  </si>
  <si>
    <t>Éliminer les parties dures du fenouil. Émincer finement. Peler et émincer les oignons. Couper le citron en 4 puis émincer en fines tranches avec la peau.Mélanger le tout. 
Écraser les graines et ajouter aux légumes. 
Peser et ajouter 1,5 % de sel par rapport à la masse des légumes. Mélanger pour faire sortir le jus en pétrissant. Laisser reposer 15 min. 
Compresser le tout dans des bocaux de fermentation. Recouvrir d’une feuille de chou par exemple, ou des parties externes du fenouil, pour maintenir les légumes sous la saumure créée par les légumes.
 Placer une masse lourde sur la feuille. Fermer le pot.
 Laisser 7 jours à T°C ambiante puis 10 jours au frais. On peut laisser environ 1 mois. Au delà, la texture sera trop molle.</t>
  </si>
  <si>
    <t>Carottes</t>
  </si>
  <si>
    <t>oignons rouges</t>
  </si>
  <si>
    <t>oignon jaune et rouge</t>
  </si>
  <si>
    <t>jalapeño au goût</t>
  </si>
  <si>
    <t>graines de coriandre et de poivre blanc</t>
  </si>
  <si>
    <t>origan séché</t>
  </si>
  <si>
    <t>Sel 2 % de la masse totale</t>
  </si>
  <si>
    <t>En accompagnement d’une viande ou d’un poisson, cru ou cuit.</t>
  </si>
  <si>
    <t>Mixer avec un peu d’huile d’olive, pour une tartinade goûteuse et étonnante.</t>
  </si>
  <si>
    <t>Dans un sandwich</t>
  </si>
  <si>
    <t>Golden Kraut (macération jaune)</t>
  </si>
  <si>
    <t>Luna Kyung</t>
  </si>
  <si>
    <t>Art de la fermentation</t>
  </si>
  <si>
    <t>Pour   pots de 500 mL</t>
  </si>
  <si>
    <t>Dans une casserole, placer le vinaigre avec le sucre et le miel et porter à ébullition.  
Préparer le mélange d’épices qui doit former une pâte avec la fécule/farine de maïs. 
Ajouter un peu du mélange bouillant sur la « pâte » aux épices puis replacer le tout sur le feu, porter de nouveau à ébullition et laisser sur le feu 3-4 minutes environ. 
Verser ce mélange bouillant sur les morceaux de légumes, bien mélanger puis répartir dans des pots préalablement stérilisés. 
Fermer hermétiquement et laisser refroidir. Idéalement, laisser reposer deux semaines à 1 mois avant de déguster.</t>
  </si>
  <si>
    <t>Farine de mais ou fécule de mais</t>
  </si>
  <si>
    <t>Curcuma en poudre ou racine rapée</t>
  </si>
  <si>
    <t>Moutarde en poudre ou graines concassées</t>
  </si>
  <si>
    <t>Cumin</t>
  </si>
  <si>
    <t>Graines de coriandre</t>
  </si>
  <si>
    <t>Vinaigre de cidre</t>
  </si>
  <si>
    <t>Sucre en poudre</t>
  </si>
  <si>
    <t>.</t>
  </si>
  <si>
    <t>ail au miel</t>
  </si>
  <si>
    <t>Ail en saumure</t>
  </si>
  <si>
    <t>De Fern Green</t>
  </si>
  <si>
    <t>Couteau, planche, bassine</t>
  </si>
  <si>
    <t>Recette de MC Frédéric, extrait de 
Légumes lactofermentés, méthodes et recettes</t>
  </si>
  <si>
    <t>Saladier, couteau, planche</t>
  </si>
  <si>
    <t>Précis de fermentation</t>
  </si>
  <si>
    <t>Bocal en verre avec joint caoutchouc</t>
  </si>
  <si>
    <t>MC Frédéric « Bocaux de fermentation »</t>
  </si>
  <si>
    <t>pour un pot de 370 ml</t>
  </si>
  <si>
    <t>Bocal de 500 ml</t>
  </si>
  <si>
    <t>1-Peler l’ail. Laisser les gousses entières. 
2-Remplir un bocal avec l’ail en tassant bien au fur et à mesure pour ne pas mettre d’air. 
3-recouvrir de miel. Si le miel est solide, ne pas le chauffer, mais déposer le à la cuillère . En fermentant, il deviendra liquide . 
4-Le miel doit recouvrir tout l’ail. Laisser 2cm d’espace au dessus de la couche de miel. 
5-Fermer le pot et laisser au moins 1 mois.</t>
  </si>
  <si>
    <t>1-Peler les gousses d’ail 
2-préparer la saumure en mélangeant dans une bouteille eau et sel. Secouer pour bien dissoudre. Attendre 5 min. Secouer à nouveau. 3-Verser la saumure sur l’ail tassée.  
4-Fermer le pot en laissant un espace de 2 cm environ en haut.
5- Entreposer 7 jours à T°C ambiante puis environ 7 à 15 jours au frais pour une texture moelleuse. Peut se manger après 1 mois, meilleur à 6 mois, voire 1 an.</t>
  </si>
  <si>
    <t>miel de fleurs, liquide de préférence</t>
  </si>
  <si>
    <t>aromates facultatif : laurier, gingembre, thym ou piment</t>
  </si>
  <si>
    <t>L’ail peut brunir, c’est normal.</t>
  </si>
  <si>
    <t>L’ail peut devenir bleutée, c’est normal.</t>
  </si>
  <si>
    <t>En condiment, dans les plats, c’est de l’ail prêt à être utilisé.</t>
  </si>
  <si>
    <t>S’utilise chaque fois qu’il y a besoin d’ail et c’est prêt.</t>
  </si>
  <si>
    <t>Inspiré de la recette de de MC Frédéric, dans
Légumes lactofermentés, méthodes et recettes</t>
  </si>
  <si>
    <t>Étapes</t>
  </si>
  <si>
    <t>1 bocal de 1L</t>
  </si>
  <si>
    <t>carottes (ou radis, navets, betteraves, mangue verte, banane plantain …)</t>
  </si>
  <si>
    <t>1-Découper les carottes en lamelles fines. 
2-Peler l'ail, dénerver et ajouter aux carottes. 
3-Découper l'orange en fines tranches, ajouter aux carottes. Ajouter le sel (peser au besoin pour ajuster avec 1,5 % de sel de la masse des légumes).
4-Laisser dégorger les carottes dans le mélange au moins 1h.
5- Ajouter le gingembre finement tranché et le curcuma râpé.  Mettre en pot le mélange carottes-ail-jus-épices. 
6-écraser les graines au mortier. Griller les graines dans l'huile. 
7-Verser l'huile chaude aux graines sur le mélange dans le bocal. 
8-Vérifier que les légumes sont bien immergés. Au besoin, ajouter une feuille de chou ou autre par dessus. Fermer le bocal sans serrer. Laisser à T°c ambiante une semaine au moins, avant de stocker au frais.
Se consomme sous 7 jours à 1 mois.</t>
  </si>
  <si>
    <t>Curcuma râpé (et ou gingembre)</t>
  </si>
  <si>
    <t>Graines moutarde noire et jaune (+ cumin)</t>
  </si>
  <si>
    <t>Huile neutre</t>
  </si>
  <si>
    <t>Orange bio</t>
  </si>
  <si>
    <t>piment vert</t>
  </si>
  <si>
    <t>total</t>
  </si>
  <si>
    <t>A l’indienne dans les plats comme le curry, les biryanis, les tandooris ..</t>
  </si>
  <si>
    <t>Recette inspirée de celle de MC Frédéric</t>
  </si>
  <si>
    <t>Couteau, planche, bassines</t>
  </si>
  <si>
    <t>Livre « Bocaux et fermentation »</t>
  </si>
  <si>
    <t>Voir aussi « cornichon lactofermenté moldave »
Recette An’Agro fiche pdf séparée.</t>
  </si>
  <si>
    <t>Pour un pot de 1L</t>
  </si>
  <si>
    <t>Cornichons</t>
  </si>
  <si>
    <t>1-Brosser les cornichons, laver, rincer.  
2-Préparer la saumure en mélangeant sel et eau et sucre. Faire bouillir. 
3-Ranger les cornichons dans le bocal en serrant et en incorporant les graines et l’aneth. 
4-Verser la saumure bouillante sur les cornichons. Ajouter au besoin un sachet de thé (les tannins limitent l’amollissement).
 5-Placer des feuilles de vignes sur la saumure pour tasser encore et immerger le tout. 
6-Fermer le bocal et entreposer 7 jours à T°C ambiante. Se consomme au bout de 14 jours et pas au-delà de 1 mois pour avoir des légumes encore croquants.</t>
  </si>
  <si>
    <t>aneth</t>
  </si>
  <si>
    <t>poivre, moutarde, coriandre en quantité équivalente</t>
  </si>
  <si>
    <t>option : pointe de piment</t>
  </si>
  <si>
    <t>Recette inspirée de celle de Révolution fermentation</t>
  </si>
  <si>
    <t>https://revolutionfermentation.com/blogs/legumes-fermentes/les-meilleurs-pickles-fermentes/</t>
  </si>
  <si>
    <t>Concombres minis ou cornichons</t>
  </si>
  <si>
    <t>Bien nettoyer les concombres et les laisser tremper dans l’eau froide avec les glaçons de 4 à 8h. Cette étape va les garder croquants jusqu’après la fermentation.  
 Préparer la saumure en dissolvant le sel et le sucre dans l’eau.     
Entasser les cornichons, entiers ou tranchés (selon vos habitudes familiales), dans les bocaux.     
Répartir les feuilles de vigne, si désiré, les gousses d’ail, les tiges d’aneth, le poivre, le carvi et le cumin dans les deux bocaux.     Recouvrir de saumure sucrée à 4% de sel.
 Fermer les bocaux et placer un barboteur. Sinon, fermer complètement le couvercle, mais faire sortir la pression une fois par jour les 3 premiers jours: dévisser légèrement la bague d’ajustement pendant quelques secondes, puis refermer hermétiquement.  
   Laisser fermenter à une température de 18 à 25°C (64 à 77°F) pendant 3 jours pour des «concombres nouveaux», 7 jours pour des «semi-acides» et 3 semaines pour des «cornichons classiques».</t>
  </si>
  <si>
    <t>1,5 L eau froide, 750 ml glaçons</t>
  </si>
  <si>
    <t>Soit  2200</t>
  </si>
  <si>
    <t>Non comptée</t>
  </si>
  <si>
    <t>aromates :  2 feuilles vigne fraîches et jeunes, congelées ou lacto-fermentées* *(facultatif, mais aide à avoir une texture croquante) , 2 gousses ail, 1 bouquet aneth , 1c. à café poivre noir entier , 1 c. à café carvi ,1 c. à café cumin</t>
  </si>
  <si>
    <t>Recette québécoise</t>
  </si>
  <si>
    <t>QUANTITES</t>
  </si>
  <si>
    <t>TECHNIQUES DE REALISATION</t>
  </si>
  <si>
    <t>Pour un litre</t>
  </si>
  <si>
    <t>oignons</t>
  </si>
  <si>
    <t>1-émincer les oignons.
2-découper les poivrons en lanières.
 3-découper les piments en petits morceaux.
 4-mélanger tous les légumes et ajouter le sel. Repos 2h 5-verser le vinaigre dans une casserole inoxydable.
6-ajouter tous les ingrédients. Porter à ébullition puis cuire 5min à feu doux.
 7-égoutter les légumes, les rincer, ajuster le sel en goûtant (rincer si encore trop salé). Mettre en pot.
8-Tasser les légumes, verser le liquide chaud. Couvrir de pelures d’oignons pour immerger le tout. 9-Fermer le bocal et laisser au moins3 mois à T°C fraîche.</t>
  </si>
  <si>
    <t>poivrons mélange jaune rouge</t>
  </si>
  <si>
    <t>piment frais (suivant goût, facultatif)</t>
  </si>
  <si>
    <t>menthe, aneth fraîche</t>
  </si>
  <si>
    <t>Nappez les légumes d’un filet d’huile et les servir en salade/ servir avec des sardines à l’huile ou maquereaux au vin blanc.</t>
  </si>
  <si>
    <t>Source recette : C. Lorentz-Ladener</t>
  </si>
  <si>
    <t>Source recette Luna Kyung et Camille Oger</t>
  </si>
  <si>
    <t>Ces légumes qui nous veulent du bien, Rouergue, 2016</t>
  </si>
  <si>
    <t>Les secrets de la lactofermentation, La Plage, 2021</t>
  </si>
  <si>
    <t>Pour un pot de750 mL</t>
  </si>
  <si>
    <t>Pour  1 pot de 500mL</t>
  </si>
  <si>
    <t>Couper les poireaux lavés et préparés en rondelles fines. 
Émincer les oignons en fines rondelles.
 Mélanger et tasser dans le bocal.
 Préparer la saumure et la verser sur les légumes. 
Presser avec une feuille de chou. Fermer le bocal. Fermente une semaine à T°C ambiante puis se place au frais. Peut se conserver plusieurs mois voire années.</t>
  </si>
  <si>
    <t>poireaux</t>
  </si>
  <si>
    <t>1-Émincer le poireau et mélanger le en malaxant avec tous les autres ingrédients.
 2- Tasser la préparation dans le pot. Couvrir des feuilles vertes de poireaux en les mettant en boule pour faire une masse hermétique. Laisser 2 cm. 
3-Fermer et entreposer 7 jours à T°C ambiante puis 2 à 3 mois au frais.</t>
  </si>
  <si>
    <t>paprika fumé ou piment espagnol fumé</t>
  </si>
  <si>
    <t>gingembre râpé</t>
  </si>
  <si>
    <t>ail haché</t>
  </si>
  <si>
    <t>Salsa de tomates/Tex mex</t>
  </si>
  <si>
    <t>Sauce légère à la tomate et coriandre</t>
  </si>
  <si>
    <t>Source recette : révolution lactofermentation/MC Frédéric</t>
  </si>
  <si>
    <t>Source recette : Luna Kyung-Camille Oger</t>
  </si>
  <si>
    <r>
      <t>Liens :</t>
    </r>
    <r>
      <rPr>
        <sz val="11"/>
        <color rgb="FF0000FF"/>
        <rFont val="Times New Roman"/>
        <family val="1"/>
      </rPr>
      <t>https://revolutionfermentation.com/blogs/legumes-fermentes/salsa-de-tomates-fermentee-facile/</t>
    </r>
  </si>
  <si>
    <t>Livre « aliments fermentés, aliments santé »</t>
  </si>
  <si>
    <t>tomates moyennes</t>
  </si>
  <si>
    <t>Hacher au robot les oignons, l'ail, la coriandre et le piment, puis réserver dans un bol de taille moyenne.
    Broyer les tomates au robot et les ajouter au bol.
    Ajouter le sel, le jus de lime et bien mélanger l'ensemble des ingrédients.
    Remplir vos bocaux en tassant pour faire sortir les bulles d'air (au moyen d'un pilon pour fermentation ou autre).
    Fermer hermétiquement, placer dans une assiette et laisser fermenter 7 jours à température pièce.</t>
  </si>
  <si>
    <t>1-Couper les tomates en carrés. Découper le coriandre. Pelez l’oignon et émincer.</t>
  </si>
  <si>
    <t>oignon</t>
  </si>
  <si>
    <t>2-Mélanger avec le sel, malaxer et faire sortir l’eau.</t>
  </si>
  <si>
    <t>coriandre</t>
  </si>
  <si>
    <t>3-Tasser dans un bocal et ajouter l’eau pour tout immerger.</t>
  </si>
  <si>
    <t>piment fort</t>
  </si>
  <si>
    <t>4-Fermer le bocal. Laisser ferementer 2 jours à T°C ambiante.</t>
  </si>
  <si>
    <t>coriandre frais</t>
  </si>
  <si>
    <t>5-Garder 7 à 8 jours au frais.</t>
  </si>
  <si>
    <t>Topinambour en choucroute</t>
  </si>
  <si>
    <t>Recette de MC Frédéric</t>
  </si>
  <si>
    <t>Pour 1L</t>
  </si>
  <si>
    <t>1-Peler les topinambours. Découper les en fines lamelles ou en julienne. 
2-Préparer la saumure : dissoudre le sel et l’eau dans une bouteille en verre et secouer pour bien mélanger. Attendre environ 15 min en secouant de temps à autres.. 
3- Tasser les topinambours dans un bocal et couvrir de saumure. On peut ajouter un feuille de laurier, du thym.  Couvrir de feuilles (chou, noisetier) + masse au besoin pour assurer l’immersion.
4-Fermer le bocal et laisser fermenter 3 jours à T°C ambiante puis 3 semaines au frais.</t>
  </si>
  <si>
    <t>Topinambours seuls ou en mélange avec carottes, navet, chou rave, radis …</t>
  </si>
  <si>
    <t>1-Peler les topinambours. Découper les en fines lamelles ou en julienne. Peser et préparer 1 % de sel. Mélanger sel et légumes. Attendre 15 min. 
2-Pétrir le mélange jusqu’à avoir les mains mouillées. 
3-Tasser dans le pot fortement en ajoutant les aromates entre les couches. Utiliser un pilon au besoin.
4-Couvrir d’une feuille de chou ou autre. Ajouter un poids si possible ou quelques topinambours entiers pour faire masse. Fermer le pot. Fermenter 7 jours à T°C ambiante puis 1 mois au frais.</t>
  </si>
  <si>
    <t>laurier, baies de genivèvre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</si>
</sst>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
  </numFmts>
  <fonts count="14" x14ac:knownFonts="1">
    <font>
      <sz val="10"/>
      <name val="Arial"/>
      <family val="2"/>
    </font>
    <font>
      <b/>
      <sz val="10"/>
      <color rgb="FF000000"/>
      <name val="Arial"/>
      <family val="2"/>
    </font>
    <font>
      <sz val="11"/>
      <name val="Times New Roman"/>
      <family val="1"/>
    </font>
    <font>
      <sz val="11"/>
      <color rgb="FF000000"/>
      <name val="Times New Roman"/>
      <family val="1"/>
    </font>
    <font>
      <sz val="10"/>
      <name val="Times New Roman"/>
      <family val="1"/>
    </font>
    <font>
      <b/>
      <sz val="10"/>
      <name val="Times New Roman"/>
      <family val="1"/>
    </font>
    <font>
      <sz val="10"/>
      <color rgb="FFC9211E"/>
      <name val="Times New Roman"/>
      <family val="1"/>
    </font>
    <font>
      <b/>
      <sz val="11"/>
      <name val="Times New Roman"/>
      <family val="1"/>
    </font>
    <font>
      <sz val="11"/>
      <color rgb="FFFF6600"/>
      <name val="Times New Roman"/>
      <family val="1"/>
    </font>
    <font>
      <sz val="11"/>
      <color rgb="FFC9211E"/>
      <name val="Times New Roman"/>
      <family val="1"/>
    </font>
    <font>
      <b/>
      <sz val="11"/>
      <color rgb="FFFFE994"/>
      <name val="Times New Roman"/>
      <family val="1"/>
    </font>
    <font>
      <sz val="11"/>
      <color rgb="FF0000FF"/>
      <name val="Times New Roman"/>
      <family val="1"/>
    </font>
    <font>
      <b/>
      <sz val="11"/>
      <color rgb="FFC9211E"/>
      <name val="Times New Roman"/>
      <family val="1"/>
    </font>
    <font>
      <sz val="12"/>
      <name val="Times New Roman"/>
      <family val="1"/>
    </font>
  </fonts>
  <fills count="12">
    <fill>
      <patternFill patternType="none"/>
    </fill>
    <fill>
      <patternFill patternType="gray125"/>
    </fill>
    <fill>
      <patternFill patternType="solid">
        <fgColor rgb="FF808080"/>
        <bgColor rgb="FF999999"/>
      </patternFill>
    </fill>
    <fill>
      <patternFill patternType="solid">
        <fgColor rgb="FFDDDDDD"/>
        <bgColor rgb="FFCCCCCC"/>
      </patternFill>
    </fill>
    <fill>
      <patternFill patternType="solid">
        <fgColor rgb="FFCCCCCC"/>
        <bgColor rgb="FFDDDDDD"/>
      </patternFill>
    </fill>
    <fill>
      <patternFill patternType="solid">
        <fgColor rgb="FFB2B2B2"/>
        <bgColor rgb="FF999999"/>
      </patternFill>
    </fill>
    <fill>
      <patternFill patternType="solid">
        <fgColor rgb="FFFFFF00"/>
        <bgColor rgb="FFFFFF38"/>
      </patternFill>
    </fill>
    <fill>
      <patternFill patternType="solid">
        <fgColor rgb="FFFFFF99"/>
        <bgColor rgb="FFE8F2A1"/>
      </patternFill>
    </fill>
    <fill>
      <patternFill patternType="solid">
        <fgColor rgb="FFFFE994"/>
        <bgColor rgb="FFE8F2A1"/>
      </patternFill>
    </fill>
    <fill>
      <patternFill patternType="solid">
        <fgColor rgb="FF999999"/>
        <bgColor rgb="FF808080"/>
      </patternFill>
    </fill>
    <fill>
      <patternFill patternType="solid">
        <fgColor rgb="FFE8F2A1"/>
        <bgColor rgb="FFFFE994"/>
      </patternFill>
    </fill>
    <fill>
      <patternFill patternType="solid">
        <fgColor rgb="FFFFFF38"/>
        <bgColor rgb="FFFFFF00"/>
      </patternFill>
    </fill>
  </fills>
  <borders count="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bottom/>
      <diagonal/>
    </border>
    <border>
      <left style="hair">
        <color auto="1"/>
      </left>
      <right/>
      <top/>
      <bottom style="hair">
        <color auto="1"/>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Border="0" applyAlignment="0" applyProtection="0"/>
  </cellStyleXfs>
  <cellXfs count="157">
    <xf numFmtId="0" fontId="0" fillId="0" borderId="0" xfId="0"/>
    <xf numFmtId="0" fontId="10" fillId="8" borderId="3" xfId="0" applyFont="1" applyFill="1" applyBorder="1" applyAlignment="1" applyProtection="1">
      <alignment horizontal="center"/>
      <protection locked="0"/>
    </xf>
    <xf numFmtId="0" fontId="7" fillId="7" borderId="0" xfId="0" applyFont="1" applyFill="1" applyAlignment="1">
      <alignment horizontal="center"/>
    </xf>
    <xf numFmtId="0" fontId="9" fillId="0" borderId="0" xfId="0" applyFont="1" applyAlignment="1">
      <alignment horizontal="center" vertical="center" wrapText="1"/>
    </xf>
    <xf numFmtId="0" fontId="2" fillId="0" borderId="0" xfId="0" applyFont="1" applyAlignment="1">
      <alignment horizontal="left" vertical="center" wrapText="1"/>
    </xf>
    <xf numFmtId="0" fontId="2" fillId="0" borderId="5" xfId="0" applyFont="1" applyBorder="1" applyAlignment="1" applyProtection="1">
      <alignment horizontal="center" vertical="center" wrapText="1"/>
      <protection locked="0"/>
    </xf>
    <xf numFmtId="0" fontId="2" fillId="0" borderId="4" xfId="0" applyFont="1" applyBorder="1" applyAlignment="1" applyProtection="1">
      <alignment horizontal="left" vertical="center" wrapText="1"/>
      <protection locked="0"/>
    </xf>
    <xf numFmtId="0" fontId="7" fillId="6" borderId="3" xfId="0" applyFont="1" applyFill="1" applyBorder="1" applyAlignment="1" applyProtection="1">
      <alignment horizontal="center"/>
      <protection locked="0"/>
    </xf>
    <xf numFmtId="0" fontId="9" fillId="0" borderId="0" xfId="0" applyFont="1" applyAlignment="1" applyProtection="1">
      <alignment horizontal="center" vertical="center" wrapText="1"/>
      <protection locked="0"/>
    </xf>
    <xf numFmtId="0" fontId="2" fillId="0" borderId="1" xfId="0" applyFont="1" applyBorder="1" applyAlignment="1">
      <alignment horizontal="left" vertical="center" wrapText="1"/>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5" fillId="6" borderId="3" xfId="0" applyFont="1" applyFill="1" applyBorder="1" applyAlignment="1" applyProtection="1">
      <alignment horizontal="center"/>
      <protection locked="0"/>
    </xf>
    <xf numFmtId="0" fontId="6" fillId="0" borderId="0" xfId="0" applyFont="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7" fillId="6" borderId="0" xfId="0" applyFont="1" applyFill="1" applyAlignment="1">
      <alignment horizontal="center"/>
    </xf>
    <xf numFmtId="0" fontId="2" fillId="0" borderId="1" xfId="0" applyFont="1" applyBorder="1" applyAlignment="1">
      <alignment vertical="top"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0" xfId="0" applyFont="1" applyAlignment="1">
      <alignment wrapText="1"/>
    </xf>
    <xf numFmtId="0" fontId="2" fillId="0" borderId="0" xfId="0" applyFont="1" applyBorder="1" applyAlignment="1" applyProtection="1">
      <alignment horizontal="center" vertical="center" wrapText="1"/>
      <protection locked="0"/>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7" fillId="6" borderId="3" xfId="0" applyFont="1" applyFill="1" applyBorder="1" applyAlignment="1">
      <alignment horizontal="center"/>
    </xf>
    <xf numFmtId="0" fontId="2" fillId="0" borderId="0" xfId="0" applyFont="1" applyAlignment="1">
      <alignment horizontal="center" vertical="center" wrapText="1"/>
    </xf>
    <xf numFmtId="0" fontId="2" fillId="0" borderId="1" xfId="0" applyFont="1" applyBorder="1" applyAlignment="1" applyProtection="1">
      <alignment horizontal="left" vertical="center" wrapText="1"/>
      <protection locked="0"/>
    </xf>
    <xf numFmtId="0" fontId="2" fillId="0" borderId="4" xfId="0" applyFont="1" applyBorder="1" applyAlignment="1" applyProtection="1">
      <alignment horizontal="center" vertical="center" wrapText="1"/>
      <protection locked="0"/>
    </xf>
    <xf numFmtId="0" fontId="0" fillId="0" borderId="0" xfId="0" applyAlignment="1">
      <alignment wrapText="1"/>
    </xf>
    <xf numFmtId="0" fontId="2" fillId="0" borderId="1" xfId="0" applyFont="1" applyBorder="1" applyAlignment="1">
      <alignment wrapText="1"/>
    </xf>
    <xf numFmtId="0" fontId="3" fillId="0" borderId="1" xfId="0" applyFont="1" applyBorder="1" applyAlignment="1">
      <alignment wrapText="1"/>
    </xf>
    <xf numFmtId="0" fontId="4" fillId="0" borderId="0" xfId="0" applyFont="1" applyAlignment="1" applyProtection="1">
      <alignment horizontal="center" vertical="center" wrapText="1"/>
      <protection locked="0"/>
    </xf>
    <xf numFmtId="0" fontId="4" fillId="0" borderId="0" xfId="0" applyFont="1"/>
    <xf numFmtId="0" fontId="5"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4" fillId="0" borderId="0" xfId="0" applyFont="1" applyAlignment="1">
      <alignment horizontal="center" vertical="center" wrapText="1"/>
    </xf>
    <xf numFmtId="0" fontId="5" fillId="4" borderId="1" xfId="0" applyFont="1" applyFill="1" applyBorder="1" applyAlignment="1" applyProtection="1">
      <alignment horizontal="center" vertical="center" wrapText="1"/>
      <protection locked="0"/>
    </xf>
    <xf numFmtId="0" fontId="4" fillId="0" borderId="0" xfId="0" applyFont="1" applyAlignment="1">
      <alignment horizontal="center"/>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wrapText="1"/>
      <protection locked="0"/>
    </xf>
    <xf numFmtId="0" fontId="4" fillId="0" borderId="1" xfId="0" applyFont="1" applyBorder="1" applyAlignment="1" applyProtection="1">
      <alignment horizontal="center"/>
      <protection locked="0"/>
    </xf>
    <xf numFmtId="164" fontId="4"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5" borderId="1" xfId="0" applyFont="1" applyFill="1" applyBorder="1" applyAlignment="1" applyProtection="1">
      <alignment horizontal="center" vertical="center" wrapText="1"/>
      <protection locked="0"/>
    </xf>
    <xf numFmtId="164" fontId="4" fillId="5" borderId="1" xfId="0" applyNumberFormat="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2" fillId="0" borderId="0" xfId="0" applyFont="1"/>
    <xf numFmtId="0" fontId="7" fillId="0" borderId="0" xfId="0" applyFont="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2" fillId="0" borderId="0" xfId="0" applyFont="1" applyAlignment="1">
      <alignment horizontal="center" vertical="center" wrapText="1"/>
    </xf>
    <xf numFmtId="0" fontId="7" fillId="4"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164" fontId="2" fillId="0" borderId="1" xfId="0" applyNumberFormat="1" applyFont="1" applyBorder="1" applyAlignment="1" applyProtection="1">
      <alignment horizontal="center" vertical="center" wrapText="1"/>
      <protection locked="0"/>
    </xf>
    <xf numFmtId="0" fontId="2" fillId="0" borderId="1" xfId="0" applyFont="1" applyBorder="1" applyAlignment="1">
      <alignment horizontal="left" vertical="center" wrapText="1"/>
    </xf>
    <xf numFmtId="0" fontId="2" fillId="0" borderId="6" xfId="0" applyFont="1" applyBorder="1" applyAlignment="1">
      <alignment horizontal="left" wrapText="1"/>
    </xf>
    <xf numFmtId="0" fontId="2" fillId="0" borderId="6" xfId="0" applyFont="1" applyBorder="1" applyAlignment="1">
      <alignment horizontal="center"/>
    </xf>
    <xf numFmtId="164" fontId="2"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0" fontId="2" fillId="2" borderId="6" xfId="0" applyFont="1" applyFill="1" applyBorder="1" applyAlignment="1">
      <alignment horizontal="left" wrapText="1"/>
    </xf>
    <xf numFmtId="0" fontId="2" fillId="2" borderId="6" xfId="0" applyFont="1" applyFill="1" applyBorder="1" applyAlignment="1">
      <alignment horizontal="center"/>
    </xf>
    <xf numFmtId="0" fontId="7" fillId="3" borderId="1" xfId="0" applyFont="1" applyFill="1" applyBorder="1" applyAlignment="1">
      <alignment horizontal="center" vertical="center" wrapText="1"/>
    </xf>
    <xf numFmtId="0" fontId="2" fillId="0" borderId="0" xfId="0" applyFont="1" applyAlignment="1">
      <alignment horizontal="center"/>
    </xf>
    <xf numFmtId="0" fontId="2" fillId="0" borderId="1" xfId="0" applyFont="1" applyBorder="1" applyAlignment="1" applyProtection="1">
      <alignment horizontal="left" wrapText="1"/>
      <protection locked="0"/>
    </xf>
    <xf numFmtId="0" fontId="2" fillId="0" borderId="1" xfId="0" applyFont="1" applyBorder="1" applyAlignment="1" applyProtection="1">
      <alignment horizontal="center"/>
      <protection locked="0"/>
    </xf>
    <xf numFmtId="0" fontId="2" fillId="3" borderId="1" xfId="0" applyFont="1" applyFill="1" applyBorder="1" applyAlignment="1" applyProtection="1">
      <alignment horizontal="center" vertical="center" wrapText="1"/>
      <protection locked="0"/>
    </xf>
    <xf numFmtId="164" fontId="2" fillId="3"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0" borderId="7" xfId="0" applyFont="1" applyBorder="1" applyAlignment="1">
      <alignment horizontal="left" wrapText="1"/>
    </xf>
    <xf numFmtId="0" fontId="2" fillId="0" borderId="1" xfId="0" applyFont="1" applyBorder="1" applyAlignment="1" applyProtection="1">
      <alignment horizontal="center" vertical="center"/>
      <protection locked="0"/>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 fillId="0" borderId="0" xfId="0" applyFont="1" applyAlignment="1">
      <alignment horizontal="center" vertical="center" wrapText="1"/>
    </xf>
    <xf numFmtId="0" fontId="7" fillId="4" borderId="1"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2" fillId="0" borderId="7" xfId="0" applyFont="1" applyBorder="1" applyAlignment="1">
      <alignment horizontal="center"/>
    </xf>
    <xf numFmtId="0" fontId="9" fillId="0" borderId="1" xfId="0" applyFont="1" applyBorder="1" applyAlignment="1">
      <alignment horizontal="center" vertical="center" wrapText="1"/>
    </xf>
    <xf numFmtId="0" fontId="2" fillId="0" borderId="0" xfId="0" applyFont="1" applyAlignment="1">
      <alignment wrapText="1"/>
    </xf>
    <xf numFmtId="0" fontId="2" fillId="0" borderId="1" xfId="0" applyFont="1" applyBorder="1"/>
    <xf numFmtId="0" fontId="2" fillId="0" borderId="1" xfId="0" applyFont="1" applyBorder="1" applyAlignment="1">
      <alignment horizontal="center"/>
    </xf>
    <xf numFmtId="0" fontId="2" fillId="0" borderId="1" xfId="0" applyFont="1" applyBorder="1" applyAlignment="1">
      <alignment horizontal="center" vertical="center"/>
    </xf>
    <xf numFmtId="0" fontId="2" fillId="6" borderId="1" xfId="0" applyFont="1" applyFill="1" applyBorder="1" applyAlignment="1" applyProtection="1">
      <alignment horizontal="center"/>
      <protection locked="0"/>
    </xf>
    <xf numFmtId="164"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left" vertical="center" wrapText="1"/>
      <protection locked="0"/>
    </xf>
    <xf numFmtId="0" fontId="7" fillId="0" borderId="8" xfId="0" applyFont="1" applyBorder="1" applyAlignment="1">
      <alignment horizontal="center"/>
    </xf>
    <xf numFmtId="0" fontId="2" fillId="9" borderId="1" xfId="0" applyFont="1" applyFill="1" applyBorder="1" applyAlignment="1" applyProtection="1">
      <alignment horizontal="left" wrapText="1"/>
      <protection locked="0"/>
    </xf>
    <xf numFmtId="0" fontId="2" fillId="9" borderId="1" xfId="0" applyFont="1" applyFill="1" applyBorder="1" applyAlignment="1" applyProtection="1">
      <alignment horizontal="center"/>
      <protection locked="0"/>
    </xf>
    <xf numFmtId="0" fontId="2" fillId="10"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4" fillId="9" borderId="1" xfId="0" applyFont="1" applyFill="1" applyBorder="1" applyAlignment="1" applyProtection="1">
      <alignment horizontal="left" wrapText="1"/>
      <protection locked="0"/>
    </xf>
    <xf numFmtId="0" fontId="4" fillId="9" borderId="1" xfId="0" applyFont="1" applyFill="1" applyBorder="1" applyAlignment="1" applyProtection="1">
      <alignment horizontal="center"/>
      <protection locked="0"/>
    </xf>
    <xf numFmtId="164" fontId="4" fillId="9" borderId="1" xfId="0" applyNumberFormat="1" applyFont="1" applyFill="1" applyBorder="1" applyAlignment="1" applyProtection="1">
      <alignment horizontal="center" vertical="center" wrapText="1"/>
      <protection locked="0"/>
    </xf>
    <xf numFmtId="164" fontId="2" fillId="0" borderId="0" xfId="0" applyNumberFormat="1"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0" fontId="2" fillId="5" borderId="1" xfId="0" applyFont="1" applyFill="1" applyBorder="1" applyAlignment="1" applyProtection="1">
      <alignment horizontal="center" vertical="center" wrapText="1"/>
      <protection locked="0"/>
    </xf>
    <xf numFmtId="164" fontId="2" fillId="5" borderId="1" xfId="0" applyNumberFormat="1" applyFont="1" applyFill="1" applyBorder="1" applyAlignment="1" applyProtection="1">
      <alignment horizontal="center" vertical="center" wrapText="1"/>
      <protection locked="0"/>
    </xf>
    <xf numFmtId="0" fontId="2" fillId="5" borderId="0" xfId="0" applyFont="1" applyFill="1" applyBorder="1" applyAlignment="1" applyProtection="1">
      <alignment horizontal="left" wrapText="1"/>
      <protection locked="0"/>
    </xf>
    <xf numFmtId="0" fontId="2" fillId="5" borderId="0" xfId="0" applyFont="1" applyFill="1"/>
    <xf numFmtId="164" fontId="2" fillId="5" borderId="0" xfId="0" applyNumberFormat="1" applyFont="1" applyFill="1" applyBorder="1" applyAlignment="1" applyProtection="1">
      <alignment horizontal="center" vertical="center" wrapText="1"/>
      <protection locked="0"/>
    </xf>
    <xf numFmtId="0" fontId="2" fillId="5" borderId="0"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left"/>
      <protection locked="0"/>
    </xf>
    <xf numFmtId="0" fontId="7" fillId="5" borderId="1" xfId="0" applyFont="1" applyFill="1" applyBorder="1" applyAlignment="1" applyProtection="1">
      <alignment horizontal="center" vertical="center" wrapText="1"/>
      <protection locked="0"/>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 xfId="0" applyFont="1" applyBorder="1" applyAlignment="1">
      <alignment horizontal="left" wrapText="1"/>
    </xf>
    <xf numFmtId="164" fontId="7" fillId="4" borderId="1" xfId="0" applyNumberFormat="1" applyFont="1" applyFill="1" applyBorder="1" applyAlignment="1">
      <alignment horizontal="center" vertical="center" wrapText="1"/>
    </xf>
    <xf numFmtId="0" fontId="2" fillId="4" borderId="1" xfId="0" applyFont="1" applyFill="1" applyBorder="1" applyAlignment="1">
      <alignment horizontal="left" wrapText="1"/>
    </xf>
    <xf numFmtId="0" fontId="2" fillId="4" borderId="1" xfId="0" applyFont="1" applyFill="1" applyBorder="1" applyAlignment="1">
      <alignment horizontal="center"/>
    </xf>
    <xf numFmtId="0" fontId="7"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Alignment="1"/>
    <xf numFmtId="0" fontId="2" fillId="0" borderId="0" xfId="0" applyFont="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0" xfId="0" applyFont="1"/>
    <xf numFmtId="0" fontId="2" fillId="0" borderId="0" xfId="0" applyFont="1" applyBorder="1" applyAlignment="1">
      <alignment horizontal="left" vertical="center"/>
    </xf>
    <xf numFmtId="164" fontId="2" fillId="0" borderId="0" xfId="0" applyNumberFormat="1" applyFont="1" applyBorder="1" applyAlignment="1">
      <alignment horizontal="center" vertical="center"/>
    </xf>
    <xf numFmtId="1" fontId="8" fillId="0" borderId="0" xfId="0" applyNumberFormat="1" applyFont="1" applyBorder="1" applyAlignment="1">
      <alignment horizontal="center" vertical="center"/>
    </xf>
    <xf numFmtId="1" fontId="2" fillId="0" borderId="0" xfId="0" applyNumberFormat="1" applyFont="1" applyBorder="1" applyAlignment="1">
      <alignment horizontal="center" vertical="center"/>
    </xf>
    <xf numFmtId="0" fontId="7" fillId="0" borderId="0" xfId="0" applyFont="1" applyAlignment="1">
      <alignment horizontal="center"/>
    </xf>
    <xf numFmtId="0" fontId="2" fillId="0" borderId="0"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1" fillId="0" borderId="0" xfId="0" applyFont="1" applyAlignment="1">
      <alignment wrapText="1"/>
    </xf>
    <xf numFmtId="0" fontId="2" fillId="6" borderId="1" xfId="0" applyFont="1" applyFill="1" applyBorder="1" applyAlignment="1" applyProtection="1">
      <alignment horizontal="left" wrapText="1"/>
      <protection locked="0"/>
    </xf>
    <xf numFmtId="0" fontId="2" fillId="3" borderId="1" xfId="0" applyFont="1" applyFill="1" applyBorder="1" applyAlignment="1">
      <alignment horizontal="left" wrapText="1"/>
    </xf>
    <xf numFmtId="0" fontId="7" fillId="3" borderId="1" xfId="0" applyFont="1" applyFill="1" applyBorder="1" applyAlignment="1">
      <alignment horizont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xf>
    <xf numFmtId="0" fontId="2" fillId="5" borderId="1" xfId="0" applyFont="1" applyFill="1" applyBorder="1" applyAlignment="1" applyProtection="1">
      <alignment horizontal="left" vertical="center" wrapText="1"/>
      <protection locked="0"/>
    </xf>
    <xf numFmtId="0" fontId="7" fillId="5" borderId="1" xfId="0" applyFont="1" applyFill="1" applyBorder="1" applyAlignment="1">
      <alignment horizontal="center" vertical="center" wrapText="1"/>
    </xf>
    <xf numFmtId="0" fontId="2" fillId="0" borderId="1" xfId="0" applyFont="1" applyBorder="1" applyAlignment="1" applyProtection="1">
      <alignment horizontal="left" wrapText="1"/>
      <protection locked="0"/>
    </xf>
    <xf numFmtId="0" fontId="2" fillId="0" borderId="1" xfId="0" applyFont="1"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left" wrapText="1"/>
      <protection locked="0"/>
    </xf>
    <xf numFmtId="0" fontId="2" fillId="5" borderId="1" xfId="0" applyFont="1" applyFill="1" applyBorder="1" applyAlignment="1" applyProtection="1">
      <alignment horizontal="center"/>
      <protection locked="0"/>
    </xf>
    <xf numFmtId="0" fontId="2" fillId="0" borderId="0" xfId="0" applyFont="1" applyAlignment="1">
      <alignment horizontal="left" vertical="center" wrapText="1"/>
    </xf>
    <xf numFmtId="0" fontId="2" fillId="0" borderId="1" xfId="0" applyFont="1" applyBorder="1" applyAlignment="1">
      <alignment horizontal="left"/>
    </xf>
    <xf numFmtId="0" fontId="2" fillId="5" borderId="1" xfId="0" applyFont="1" applyFill="1" applyBorder="1" applyAlignment="1">
      <alignment wrapText="1"/>
    </xf>
    <xf numFmtId="0" fontId="2" fillId="3" borderId="1" xfId="0" applyFont="1" applyFill="1" applyBorder="1" applyAlignment="1" applyProtection="1">
      <alignment horizontal="center" vertical="center"/>
      <protection locked="0"/>
    </xf>
    <xf numFmtId="0" fontId="7" fillId="0" borderId="0" xfId="0" applyFont="1" applyAlignment="1">
      <alignment horizontal="center" vertical="center" wrapText="1"/>
    </xf>
    <xf numFmtId="0" fontId="2" fillId="5" borderId="1" xfId="0" applyFont="1" applyFill="1" applyBorder="1" applyAlignment="1">
      <alignment horizontal="center" vertical="center" wrapText="1"/>
    </xf>
    <xf numFmtId="164" fontId="2" fillId="5" borderId="1" xfId="0" applyNumberFormat="1" applyFont="1" applyFill="1" applyBorder="1" applyAlignment="1">
      <alignment horizontal="center" vertical="center" wrapText="1"/>
    </xf>
    <xf numFmtId="0" fontId="2" fillId="11" borderId="0" xfId="0" applyFont="1" applyFill="1" applyAlignment="1">
      <alignment wrapText="1"/>
    </xf>
    <xf numFmtId="0" fontId="11" fillId="0" borderId="0" xfId="0" applyFont="1" applyAlignment="1">
      <alignment wrapText="1"/>
    </xf>
    <xf numFmtId="0" fontId="7" fillId="0" borderId="1" xfId="0" applyFont="1" applyBorder="1" applyAlignment="1">
      <alignment horizontal="left" vertical="center" wrapText="1"/>
    </xf>
    <xf numFmtId="164" fontId="2" fillId="2" borderId="1" xfId="0" applyNumberFormat="1" applyFont="1" applyFill="1" applyBorder="1" applyAlignment="1">
      <alignment horizontal="center" vertical="center" wrapText="1"/>
    </xf>
  </cellXfs>
  <cellStyles count="2">
    <cellStyle name="Normal" xfId="0" builtinId="0"/>
    <cellStyle name="Texte explicatif" xfId="1" builtinId="53" customBuiltin="1"/>
  </cellStyles>
  <dxfs count="0"/>
  <tableStyles count="0" defaultTableStyle="TableStyleMedium2" defaultPivotStyle="PivotStyleLight16"/>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CCCCC"/>
      <rgbColor rgb="FF808080"/>
      <rgbColor rgb="FFB2B2B2"/>
      <rgbColor rgb="FF993366"/>
      <rgbColor rgb="FFFFFFCC"/>
      <rgbColor rgb="FFE8F2A1"/>
      <rgbColor rgb="FF660066"/>
      <rgbColor rgb="FFFF8080"/>
      <rgbColor rgb="FF0066CC"/>
      <rgbColor rgb="FFDDDDDD"/>
      <rgbColor rgb="FF000080"/>
      <rgbColor rgb="FFFF00FF"/>
      <rgbColor rgb="FFFFFF38"/>
      <rgbColor rgb="FF00FFFF"/>
      <rgbColor rgb="FF800080"/>
      <rgbColor rgb="FF800000"/>
      <rgbColor rgb="FF008080"/>
      <rgbColor rgb="FF0000EE"/>
      <rgbColor rgb="FF00CCFF"/>
      <rgbColor rgb="FFFFE994"/>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C9211E"/>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3</xdr:col>
      <xdr:colOff>645120</xdr:colOff>
      <xdr:row>0</xdr:row>
      <xdr:rowOff>0</xdr:rowOff>
    </xdr:from>
    <xdr:to>
      <xdr:col>4</xdr:col>
      <xdr:colOff>1197360</xdr:colOff>
      <xdr:row>0</xdr:row>
      <xdr:rowOff>486360</xdr:rowOff>
    </xdr:to>
    <xdr:pic>
      <xdr:nvPicPr>
        <xdr:cNvPr id="2" name="Image 1"/>
        <xdr:cNvPicPr/>
      </xdr:nvPicPr>
      <xdr:blipFill>
        <a:blip xmlns:r="http://schemas.openxmlformats.org/officeDocument/2006/relationships" r:embed="rId1"/>
        <a:stretch/>
      </xdr:blipFill>
      <xdr:spPr>
        <a:xfrm>
          <a:off x="5448240" y="0"/>
          <a:ext cx="1364760" cy="4863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794520</xdr:colOff>
      <xdr:row>4</xdr:row>
      <xdr:rowOff>163080</xdr:rowOff>
    </xdr:from>
    <xdr:to>
      <xdr:col>4</xdr:col>
      <xdr:colOff>2381760</xdr:colOff>
      <xdr:row>11</xdr:row>
      <xdr:rowOff>133920</xdr:rowOff>
    </xdr:to>
    <xdr:pic>
      <xdr:nvPicPr>
        <xdr:cNvPr id="2" name="Image 2"/>
        <xdr:cNvPicPr/>
      </xdr:nvPicPr>
      <xdr:blipFill>
        <a:blip xmlns:r="http://schemas.openxmlformats.org/officeDocument/2006/relationships" r:embed="rId1"/>
        <a:stretch/>
      </xdr:blipFill>
      <xdr:spPr>
        <a:xfrm>
          <a:off x="7360200" y="1244160"/>
          <a:ext cx="1587240" cy="2120400"/>
        </a:xfrm>
        <a:prstGeom prst="rect">
          <a:avLst/>
        </a:prstGeom>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youtube.com/watch?v=6RTS3pnrMnc&amp;ab_channel=KitchenPrincessBamboo" TargetMode="External"/><Relationship Id="rId1" Type="http://schemas.openxmlformats.org/officeDocument/2006/relationships/hyperlink" Target="https://www.justonecookbook.com/how-to-make-umeboshi/"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k-foodfan.com/produits/kimchi" TargetMode="External"/><Relationship Id="rId1" Type="http://schemas.openxmlformats.org/officeDocument/2006/relationships/hyperlink" Target="https://kimshii.com/2011/10/cuisine-coreenne-la-recette-du-kimchi-&#44608;&#52824;.html"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revolutionfermentation.com/blogs/legumes-fermentes/les-meilleurs-pickles-fermentes/"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revolutionfermentation.com/blogs/legumes-fermentes/salsa-de-tomates-fermentee-facile/"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3" Type="http://schemas.openxmlformats.org/officeDocument/2006/relationships/hyperlink" Target="http://cespetiteschoses.weebly.com/le-blog/une-autre-maniere-de-fermenter-les-legumes-le-nukadoko" TargetMode="External"/><Relationship Id="rId2" Type="http://schemas.openxmlformats.org/officeDocument/2006/relationships/hyperlink" Target="https://www.youtube.com/watch?v=vJAzxV1cCC4&amp;ab_channel=CuisineJaponaiseParis04" TargetMode="External"/><Relationship Id="rId1" Type="http://schemas.openxmlformats.org/officeDocument/2006/relationships/hyperlink" Target="https://lutsubo.com/2016/12/14/tsukemono-express-et-delicieux-asazuke-de-chou-carotte-et-concombre/"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www.justonecookbook.com/tsukemono-misozuke-miso-pickling/" TargetMode="External"/><Relationship Id="rId1" Type="http://schemas.openxmlformats.org/officeDocument/2006/relationships/hyperlink" Target="https://recettes.de/tsukemono/to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topLeftCell="A25" zoomScale="65" zoomScaleNormal="65" workbookViewId="0">
      <selection activeCell="C35" sqref="C35"/>
    </sheetView>
  </sheetViews>
  <sheetFormatPr baseColWidth="10" defaultColWidth="8.88671875" defaultRowHeight="13.2" x14ac:dyDescent="0.25"/>
  <cols>
    <col min="1" max="3" width="38.88671875" style="27"/>
    <col min="4" max="1025" width="11.5546875"/>
  </cols>
  <sheetData>
    <row r="1" spans="1:3" ht="13.8" x14ac:dyDescent="0.25">
      <c r="A1" s="28" t="s">
        <v>0</v>
      </c>
      <c r="B1" s="28"/>
      <c r="C1" s="28"/>
    </row>
    <row r="2" spans="1:3" ht="13.8" x14ac:dyDescent="0.25">
      <c r="A2" s="28" t="s">
        <v>1</v>
      </c>
      <c r="B2" s="28" t="s">
        <v>2</v>
      </c>
      <c r="C2" s="28" t="s">
        <v>3</v>
      </c>
    </row>
    <row r="3" spans="1:3" ht="13.8" x14ac:dyDescent="0.25">
      <c r="A3" s="29" t="s">
        <v>4</v>
      </c>
      <c r="B3" s="29" t="s">
        <v>5</v>
      </c>
      <c r="C3" s="29" t="s">
        <v>6</v>
      </c>
    </row>
    <row r="4" spans="1:3" ht="27.6" x14ac:dyDescent="0.25">
      <c r="A4" s="29"/>
      <c r="B4" s="29" t="s">
        <v>7</v>
      </c>
      <c r="C4" s="29" t="s">
        <v>8</v>
      </c>
    </row>
    <row r="5" spans="1:3" ht="13.8" x14ac:dyDescent="0.25">
      <c r="A5" s="29" t="s">
        <v>9</v>
      </c>
      <c r="B5" s="29" t="s">
        <v>10</v>
      </c>
      <c r="C5" s="29" t="s">
        <v>11</v>
      </c>
    </row>
    <row r="6" spans="1:3" ht="13.8" x14ac:dyDescent="0.25">
      <c r="A6" s="29"/>
      <c r="B6" s="29"/>
      <c r="C6" s="29" t="s">
        <v>12</v>
      </c>
    </row>
    <row r="7" spans="1:3" ht="27.6" x14ac:dyDescent="0.25">
      <c r="A7" s="29" t="s">
        <v>13</v>
      </c>
      <c r="B7" s="29" t="s">
        <v>14</v>
      </c>
      <c r="C7" s="29" t="s">
        <v>15</v>
      </c>
    </row>
    <row r="8" spans="1:3" ht="13.8" x14ac:dyDescent="0.25">
      <c r="A8" s="29" t="s">
        <v>16</v>
      </c>
      <c r="B8" s="29" t="s">
        <v>17</v>
      </c>
      <c r="C8" s="29" t="s">
        <v>18</v>
      </c>
    </row>
    <row r="9" spans="1:3" ht="96.6" x14ac:dyDescent="0.25">
      <c r="A9" s="29"/>
      <c r="B9" s="29" t="s">
        <v>19</v>
      </c>
      <c r="C9" s="29" t="s">
        <v>20</v>
      </c>
    </row>
    <row r="10" spans="1:3" ht="13.8" x14ac:dyDescent="0.25">
      <c r="A10" s="29"/>
      <c r="B10" s="29" t="s">
        <v>21</v>
      </c>
      <c r="C10" s="29" t="s">
        <v>22</v>
      </c>
    </row>
    <row r="11" spans="1:3" ht="27.6" x14ac:dyDescent="0.25">
      <c r="A11" s="29"/>
      <c r="B11" s="29" t="s">
        <v>23</v>
      </c>
      <c r="C11" s="29" t="s">
        <v>24</v>
      </c>
    </row>
    <row r="12" spans="1:3" ht="27.6" x14ac:dyDescent="0.25">
      <c r="A12" s="29" t="s">
        <v>25</v>
      </c>
      <c r="B12" s="29" t="s">
        <v>26</v>
      </c>
      <c r="C12" s="29" t="s">
        <v>27</v>
      </c>
    </row>
    <row r="13" spans="1:3" ht="13.8" x14ac:dyDescent="0.25">
      <c r="A13" s="29" t="s">
        <v>28</v>
      </c>
      <c r="B13" s="29" t="s">
        <v>29</v>
      </c>
      <c r="C13" s="29" t="s">
        <v>30</v>
      </c>
    </row>
    <row r="14" spans="1:3" ht="27.6" x14ac:dyDescent="0.25">
      <c r="A14" s="29"/>
      <c r="B14" s="29" t="s">
        <v>31</v>
      </c>
      <c r="C14" s="29" t="s">
        <v>32</v>
      </c>
    </row>
    <row r="15" spans="1:3" ht="13.8" x14ac:dyDescent="0.25">
      <c r="A15" s="29" t="s">
        <v>33</v>
      </c>
      <c r="B15" s="29" t="s">
        <v>34</v>
      </c>
      <c r="C15" s="29" t="s">
        <v>35</v>
      </c>
    </row>
    <row r="16" spans="1:3" ht="13.8" x14ac:dyDescent="0.25">
      <c r="A16" s="29"/>
      <c r="B16" s="29" t="s">
        <v>36</v>
      </c>
      <c r="C16" s="29" t="s">
        <v>37</v>
      </c>
    </row>
    <row r="17" spans="1:3" ht="13.8" x14ac:dyDescent="0.25">
      <c r="A17" s="29" t="s">
        <v>38</v>
      </c>
      <c r="B17" s="29" t="s">
        <v>39</v>
      </c>
      <c r="C17" s="29" t="s">
        <v>40</v>
      </c>
    </row>
    <row r="18" spans="1:3" ht="13.8" x14ac:dyDescent="0.25">
      <c r="A18" s="29" t="s">
        <v>41</v>
      </c>
      <c r="B18" s="29" t="s">
        <v>42</v>
      </c>
      <c r="C18" s="29" t="s">
        <v>43</v>
      </c>
    </row>
    <row r="19" spans="1:3" ht="13.8" x14ac:dyDescent="0.25">
      <c r="A19" s="29"/>
      <c r="B19" s="29" t="s">
        <v>44</v>
      </c>
      <c r="C19" s="29" t="s">
        <v>45</v>
      </c>
    </row>
    <row r="20" spans="1:3" ht="13.8" x14ac:dyDescent="0.25">
      <c r="A20" s="29"/>
      <c r="B20" s="29" t="s">
        <v>46</v>
      </c>
      <c r="C20" s="29" t="s">
        <v>47</v>
      </c>
    </row>
    <row r="21" spans="1:3" ht="27.6" x14ac:dyDescent="0.25">
      <c r="A21" s="29"/>
      <c r="B21" s="29" t="s">
        <v>48</v>
      </c>
      <c r="C21" s="29" t="s">
        <v>49</v>
      </c>
    </row>
    <row r="22" spans="1:3" ht="27.6" x14ac:dyDescent="0.25">
      <c r="A22" s="29" t="s">
        <v>50</v>
      </c>
      <c r="B22" s="29" t="s">
        <v>51</v>
      </c>
      <c r="C22" s="29" t="s">
        <v>52</v>
      </c>
    </row>
    <row r="23" spans="1:3" ht="13.8" x14ac:dyDescent="0.25">
      <c r="A23" s="29"/>
      <c r="B23" s="29" t="s">
        <v>53</v>
      </c>
      <c r="C23" s="29" t="s">
        <v>54</v>
      </c>
    </row>
    <row r="24" spans="1:3" ht="13.8" x14ac:dyDescent="0.25">
      <c r="A24" s="29" t="s">
        <v>55</v>
      </c>
      <c r="B24" s="29" t="s">
        <v>56</v>
      </c>
      <c r="C24" s="29" t="s">
        <v>57</v>
      </c>
    </row>
    <row r="25" spans="1:3" ht="13.8" x14ac:dyDescent="0.25">
      <c r="A25" s="29"/>
      <c r="B25" s="29" t="s">
        <v>58</v>
      </c>
      <c r="C25" s="29" t="s">
        <v>59</v>
      </c>
    </row>
    <row r="26" spans="1:3" ht="13.8" x14ac:dyDescent="0.25">
      <c r="A26" s="29" t="s">
        <v>60</v>
      </c>
      <c r="B26" s="29" t="s">
        <v>61</v>
      </c>
      <c r="C26" s="29" t="s">
        <v>62</v>
      </c>
    </row>
    <row r="27" spans="1:3" ht="13.8" x14ac:dyDescent="0.25">
      <c r="A27" s="29"/>
      <c r="B27" s="29" t="s">
        <v>63</v>
      </c>
      <c r="C27" s="29" t="s">
        <v>64</v>
      </c>
    </row>
    <row r="28" spans="1:3" ht="55.2" x14ac:dyDescent="0.25">
      <c r="A28" s="29" t="s">
        <v>65</v>
      </c>
      <c r="B28" s="29" t="s">
        <v>66</v>
      </c>
      <c r="C28" s="29" t="s">
        <v>67</v>
      </c>
    </row>
    <row r="29" spans="1:3" ht="13.8" x14ac:dyDescent="0.25">
      <c r="A29" s="29" t="s">
        <v>68</v>
      </c>
      <c r="B29" s="29" t="s">
        <v>69</v>
      </c>
      <c r="C29" s="29" t="s">
        <v>70</v>
      </c>
    </row>
    <row r="30" spans="1:3" ht="13.8" x14ac:dyDescent="0.25">
      <c r="A30" s="29"/>
      <c r="B30" s="29" t="s">
        <v>71</v>
      </c>
      <c r="C30" s="29" t="s">
        <v>72</v>
      </c>
    </row>
    <row r="31" spans="1:3" ht="13.8" x14ac:dyDescent="0.25">
      <c r="A31" s="29" t="s">
        <v>73</v>
      </c>
      <c r="B31" s="29" t="s">
        <v>74</v>
      </c>
      <c r="C31" s="29" t="s">
        <v>75</v>
      </c>
    </row>
    <row r="32" spans="1:3" ht="13.8" x14ac:dyDescent="0.25">
      <c r="A32" s="29" t="s">
        <v>76</v>
      </c>
      <c r="B32" s="29" t="s">
        <v>77</v>
      </c>
      <c r="C32" s="29" t="s">
        <v>78</v>
      </c>
    </row>
    <row r="33" spans="1:3" ht="13.8" x14ac:dyDescent="0.25">
      <c r="A33" s="29" t="s">
        <v>79</v>
      </c>
      <c r="B33" s="29" t="s">
        <v>80</v>
      </c>
      <c r="C33" s="29" t="s">
        <v>81</v>
      </c>
    </row>
    <row r="34" spans="1:3" ht="13.8" x14ac:dyDescent="0.25">
      <c r="A34" s="29" t="s">
        <v>82</v>
      </c>
      <c r="B34" s="29" t="s">
        <v>83</v>
      </c>
      <c r="C34" s="29" t="s">
        <v>84</v>
      </c>
    </row>
    <row r="35" spans="1:3" ht="13.8" x14ac:dyDescent="0.25">
      <c r="A35" s="29" t="s">
        <v>85</v>
      </c>
      <c r="B35" s="29" t="s">
        <v>86</v>
      </c>
      <c r="C35" s="29" t="s">
        <v>87</v>
      </c>
    </row>
    <row r="36" spans="1:3" ht="13.8" x14ac:dyDescent="0.25">
      <c r="A36" s="29"/>
      <c r="B36" s="29" t="s">
        <v>85</v>
      </c>
      <c r="C36" s="29" t="s">
        <v>88</v>
      </c>
    </row>
    <row r="37" spans="1:3" ht="13.8" x14ac:dyDescent="0.25">
      <c r="A37" s="29" t="s">
        <v>89</v>
      </c>
      <c r="B37" s="29" t="s">
        <v>90</v>
      </c>
      <c r="C37" s="29" t="s">
        <v>91</v>
      </c>
    </row>
    <row r="38" spans="1:3" ht="13.8" x14ac:dyDescent="0.25">
      <c r="A38" s="29"/>
      <c r="B38" s="29" t="s">
        <v>92</v>
      </c>
      <c r="C38" s="29" t="s">
        <v>93</v>
      </c>
    </row>
    <row r="39" spans="1:3" ht="13.8" x14ac:dyDescent="0.25">
      <c r="A39" s="29" t="s">
        <v>94</v>
      </c>
      <c r="B39" s="29" t="s">
        <v>94</v>
      </c>
      <c r="C39" s="29" t="s">
        <v>95</v>
      </c>
    </row>
    <row r="40" spans="1:3" ht="13.8" x14ac:dyDescent="0.25">
      <c r="A40" s="29"/>
      <c r="B40" s="29"/>
      <c r="C40" s="29" t="s">
        <v>96</v>
      </c>
    </row>
  </sheetData>
  <pageMargins left="0.78749999999999998" right="0.78749999999999998" top="1.0249999999999999" bottom="1.0249999999999999" header="0.78749999999999998" footer="0.78749999999999998"/>
  <pageSetup paperSize="0" scale="0" orientation="portrait" usePrinterDefaults="0" useFirstPageNumber="1" horizontalDpi="0" verticalDpi="0" copies="0"/>
  <headerFooter>
    <oddHeader>&amp;C&amp;A</oddHeader>
    <oddFooter>&amp;CPage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9"/>
  <sheetViews>
    <sheetView zoomScale="65" zoomScaleNormal="65" workbookViewId="0">
      <selection activeCell="C6" sqref="C6"/>
    </sheetView>
  </sheetViews>
  <sheetFormatPr baseColWidth="10" defaultColWidth="8.88671875" defaultRowHeight="13.8" x14ac:dyDescent="0.25"/>
  <cols>
    <col min="1" max="1" width="24.88671875" style="48"/>
    <col min="2" max="2" width="45.109375" style="48"/>
    <col min="3" max="4" width="11.5546875" style="48"/>
    <col min="5" max="5" width="55.77734375" style="48"/>
    <col min="6" max="49" width="11.5546875" style="48"/>
    <col min="50" max="1025" width="11.5546875" style="49"/>
  </cols>
  <sheetData>
    <row r="1" spans="1:64" ht="20.85" customHeight="1" x14ac:dyDescent="0.25">
      <c r="A1" s="56" t="s">
        <v>97</v>
      </c>
      <c r="B1" s="56" t="s">
        <v>40</v>
      </c>
      <c r="C1" s="52"/>
      <c r="E1" s="84" t="s">
        <v>252</v>
      </c>
    </row>
    <row r="2" spans="1:64" x14ac:dyDescent="0.25">
      <c r="A2" s="53" t="s">
        <v>100</v>
      </c>
      <c r="B2" s="53" t="s">
        <v>254</v>
      </c>
      <c r="E2" s="84" t="s">
        <v>308</v>
      </c>
    </row>
    <row r="3" spans="1:64" ht="27.6" x14ac:dyDescent="0.25">
      <c r="A3" s="50"/>
      <c r="B3" s="53" t="s">
        <v>309</v>
      </c>
      <c r="E3" s="84" t="s">
        <v>310</v>
      </c>
    </row>
    <row r="4" spans="1:64" ht="13.8" customHeight="1" x14ac:dyDescent="0.25">
      <c r="A4" s="117" t="s">
        <v>311</v>
      </c>
      <c r="B4" s="20" t="s">
        <v>312</v>
      </c>
      <c r="C4" s="20"/>
      <c r="D4" s="20"/>
      <c r="E4" s="20"/>
    </row>
    <row r="5" spans="1:64" ht="28.5" customHeight="1" x14ac:dyDescent="0.25">
      <c r="A5" s="119" t="s">
        <v>313</v>
      </c>
      <c r="B5" s="120"/>
      <c r="C5" s="121"/>
      <c r="D5" s="122"/>
      <c r="E5" s="122"/>
    </row>
    <row r="6" spans="1:64" ht="22.8" customHeight="1" x14ac:dyDescent="0.25">
      <c r="A6" s="123" t="s">
        <v>314</v>
      </c>
      <c r="B6" s="124"/>
      <c r="C6" s="125"/>
      <c r="D6" s="126"/>
      <c r="E6" s="124"/>
    </row>
    <row r="7" spans="1:64" ht="28.5" customHeight="1" x14ac:dyDescent="0.25">
      <c r="A7" s="4" t="s">
        <v>315</v>
      </c>
      <c r="B7" s="4"/>
      <c r="C7" s="125"/>
      <c r="D7" s="127"/>
      <c r="E7" s="124"/>
    </row>
    <row r="8" spans="1:64" ht="18.45" customHeight="1" x14ac:dyDescent="0.25">
      <c r="A8" s="4"/>
      <c r="B8" s="4"/>
      <c r="C8" s="125"/>
      <c r="D8" s="127"/>
      <c r="E8" s="124"/>
    </row>
    <row r="9" spans="1:64" ht="22.8" customHeight="1" x14ac:dyDescent="0.25">
      <c r="A9" s="4"/>
      <c r="B9" s="4"/>
      <c r="C9" s="125"/>
      <c r="D9" s="127"/>
      <c r="E9" s="124"/>
    </row>
    <row r="10" spans="1:64" ht="21" customHeight="1" x14ac:dyDescent="0.25">
      <c r="A10" s="128" t="s">
        <v>316</v>
      </c>
      <c r="B10" s="129"/>
      <c r="C10" s="125"/>
      <c r="D10" s="127"/>
      <c r="E10" s="124"/>
    </row>
    <row r="11" spans="1:64" ht="27.15" customHeight="1" x14ac:dyDescent="0.25">
      <c r="A11" s="49"/>
      <c r="B11" s="129"/>
      <c r="C11" s="125"/>
      <c r="D11" s="127"/>
      <c r="E11" s="124"/>
    </row>
    <row r="12" spans="1:64" ht="50.85" customHeight="1" x14ac:dyDescent="0.25">
      <c r="A12" s="4" t="s">
        <v>317</v>
      </c>
      <c r="B12" s="4"/>
      <c r="C12" s="4"/>
      <c r="D12" s="4"/>
      <c r="E12" s="4"/>
    </row>
    <row r="13" spans="1:64" ht="84.3" customHeight="1" x14ac:dyDescent="0.25">
      <c r="A13" s="4"/>
      <c r="B13" s="4"/>
      <c r="C13" s="4"/>
      <c r="D13" s="4"/>
      <c r="E13" s="4"/>
    </row>
    <row r="14" spans="1:64" ht="79.05" customHeight="1" x14ac:dyDescent="0.25">
      <c r="A14" s="4"/>
      <c r="B14" s="4"/>
      <c r="C14" s="4"/>
      <c r="D14" s="4"/>
      <c r="E14" s="4"/>
    </row>
    <row r="15" spans="1:64" ht="42.15" customHeight="1" x14ac:dyDescent="0.25">
      <c r="A15" s="4"/>
      <c r="B15" s="4"/>
      <c r="C15" s="4"/>
      <c r="D15" s="4"/>
      <c r="E15" s="4"/>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19"/>
      <c r="AY15" s="119"/>
      <c r="AZ15" s="119"/>
      <c r="BA15" s="119"/>
      <c r="BB15" s="119"/>
      <c r="BC15" s="119"/>
      <c r="BD15" s="119"/>
      <c r="BE15" s="119"/>
      <c r="BF15" s="119"/>
      <c r="BG15" s="119"/>
      <c r="BH15" s="119"/>
      <c r="BI15" s="119"/>
      <c r="BJ15" s="119"/>
      <c r="BK15" s="119"/>
      <c r="BL15" s="119"/>
    </row>
    <row r="16" spans="1:64" ht="28.95" customHeight="1" x14ac:dyDescent="0.25">
      <c r="A16" s="4"/>
      <c r="B16" s="4"/>
      <c r="C16" s="4"/>
      <c r="D16" s="4"/>
      <c r="E16" s="4"/>
    </row>
    <row r="17" spans="1:5" ht="28.5" customHeight="1" x14ac:dyDescent="0.25">
      <c r="A17" s="4"/>
      <c r="B17" s="4"/>
      <c r="C17" s="4"/>
      <c r="D17" s="4"/>
      <c r="E17" s="4"/>
    </row>
    <row r="18" spans="1:5" ht="166.5" customHeight="1" x14ac:dyDescent="0.25">
      <c r="A18" s="4"/>
      <c r="B18" s="4"/>
      <c r="C18" s="4"/>
      <c r="D18" s="4"/>
      <c r="E18" s="4"/>
    </row>
    <row r="19" spans="1:5" x14ac:dyDescent="0.25">
      <c r="A19" s="119" t="s">
        <v>318</v>
      </c>
      <c r="B19" s="131"/>
      <c r="C19" s="131"/>
      <c r="D19" s="131"/>
      <c r="E19" s="131"/>
    </row>
  </sheetData>
  <mergeCells count="3">
    <mergeCell ref="B4:E4"/>
    <mergeCell ref="A7:B9"/>
    <mergeCell ref="A12:E18"/>
  </mergeCells>
  <hyperlinks>
    <hyperlink ref="E2" r:id="rId1" display="https://www.justonecookbook.com/how-to-make-umeboshi/"/>
    <hyperlink ref="E3" r:id="rId2" display="https://www.youtube.com/watch?v=6RTS3pnrMnc&amp;ab_channel=KitchenPrincessBamboo"/>
  </hyperlinks>
  <pageMargins left="0.78749999999999998" right="0.78749999999999998" top="1.0249999999999999" bottom="1.0249999999999999" header="0.78749999999999998" footer="0.78749999999999998"/>
  <headerFooter>
    <oddHeader>&amp;C&amp;A</oddHeader>
    <oddFooter>&amp;CPage &amp;P</odd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8"/>
  <sheetViews>
    <sheetView topLeftCell="A18" zoomScale="65" zoomScaleNormal="65" workbookViewId="0">
      <selection activeCell="G31" sqref="G31"/>
    </sheetView>
  </sheetViews>
  <sheetFormatPr baseColWidth="10" defaultColWidth="8.88671875" defaultRowHeight="13.8" x14ac:dyDescent="0.25"/>
  <cols>
    <col min="1" max="1" width="24.88671875" style="48"/>
    <col min="2" max="2" width="25.88671875" style="48"/>
    <col min="3" max="4" width="11.5546875" style="48"/>
    <col min="5" max="5" width="55.33203125" style="48"/>
    <col min="6" max="6" width="11.5546875" style="48"/>
    <col min="7" max="7" width="32.33203125" style="48"/>
    <col min="8" max="8" width="21.77734375" style="48"/>
    <col min="9" max="9" width="16.77734375" style="48"/>
    <col min="10" max="10" width="11.5546875" style="48"/>
    <col min="11" max="11" width="51.109375" style="48"/>
    <col min="12" max="57" width="11.5546875" style="48"/>
    <col min="58" max="1025" width="11.5546875" style="49"/>
  </cols>
  <sheetData>
    <row r="1" spans="1:11" ht="20.85" customHeight="1" x14ac:dyDescent="0.25">
      <c r="A1" s="50" t="s">
        <v>97</v>
      </c>
      <c r="B1" s="51" t="s">
        <v>319</v>
      </c>
      <c r="C1" s="52"/>
      <c r="E1" s="84"/>
      <c r="G1" s="50" t="s">
        <v>97</v>
      </c>
      <c r="H1" s="51" t="s">
        <v>320</v>
      </c>
      <c r="I1" s="52"/>
      <c r="K1" s="49"/>
    </row>
    <row r="2" spans="1:11" ht="41.4" x14ac:dyDescent="0.25">
      <c r="A2" s="53" t="s">
        <v>100</v>
      </c>
      <c r="B2" s="53" t="s">
        <v>101</v>
      </c>
      <c r="E2" s="84" t="s">
        <v>321</v>
      </c>
      <c r="G2" s="53" t="s">
        <v>100</v>
      </c>
      <c r="H2" s="53" t="s">
        <v>101</v>
      </c>
      <c r="K2" s="49" t="s">
        <v>322</v>
      </c>
    </row>
    <row r="3" spans="1:11" ht="27.6" x14ac:dyDescent="0.25">
      <c r="A3" s="50"/>
      <c r="B3" s="53" t="s">
        <v>127</v>
      </c>
      <c r="E3" s="132" t="s">
        <v>323</v>
      </c>
      <c r="G3" s="50"/>
      <c r="H3" s="53" t="s">
        <v>127</v>
      </c>
      <c r="K3" s="49"/>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324</v>
      </c>
      <c r="C5" s="57"/>
      <c r="D5" s="56" t="s">
        <v>114</v>
      </c>
      <c r="E5" s="56" t="s">
        <v>325</v>
      </c>
      <c r="G5" s="56" t="s">
        <v>112</v>
      </c>
      <c r="H5" s="56" t="s">
        <v>288</v>
      </c>
      <c r="I5" s="57"/>
      <c r="J5" s="56" t="s">
        <v>133</v>
      </c>
      <c r="K5" s="56"/>
    </row>
    <row r="6" spans="1:11" ht="28.5" customHeight="1" x14ac:dyDescent="0.25">
      <c r="A6" s="70" t="s">
        <v>29</v>
      </c>
      <c r="B6" s="71">
        <v>800</v>
      </c>
      <c r="C6" s="59">
        <f>B6/$B$16</f>
        <v>0.73394495412844041</v>
      </c>
      <c r="D6" s="57"/>
      <c r="E6" s="9" t="s">
        <v>326</v>
      </c>
      <c r="G6" s="113" t="s">
        <v>327</v>
      </c>
      <c r="H6" s="86">
        <v>800</v>
      </c>
      <c r="I6" s="63">
        <f t="shared" ref="I6:I17" si="0">H6/$H$17</f>
        <v>0.66666666666666663</v>
      </c>
      <c r="J6" s="58"/>
      <c r="K6" s="9" t="s">
        <v>328</v>
      </c>
    </row>
    <row r="7" spans="1:11" ht="28.5" customHeight="1" x14ac:dyDescent="0.25">
      <c r="A7" s="70" t="s">
        <v>329</v>
      </c>
      <c r="B7" s="71">
        <v>75</v>
      </c>
      <c r="C7" s="59">
        <f>B7/$B$16</f>
        <v>6.8807339449541288E-2</v>
      </c>
      <c r="D7" s="57"/>
      <c r="E7" s="9"/>
      <c r="G7" s="113" t="s">
        <v>143</v>
      </c>
      <c r="H7" s="86">
        <v>20</v>
      </c>
      <c r="I7" s="63">
        <f t="shared" si="0"/>
        <v>1.6666666666666666E-2</v>
      </c>
      <c r="J7" s="58"/>
      <c r="K7" s="9"/>
    </row>
    <row r="8" spans="1:11" ht="66.75" customHeight="1" x14ac:dyDescent="0.25">
      <c r="A8" s="70" t="s">
        <v>330</v>
      </c>
      <c r="B8" s="71">
        <v>75</v>
      </c>
      <c r="C8" s="59">
        <f>B8/$B$16</f>
        <v>6.8807339449541288E-2</v>
      </c>
      <c r="D8" s="57"/>
      <c r="E8" s="9"/>
      <c r="G8" s="113" t="s">
        <v>331</v>
      </c>
      <c r="H8" s="86">
        <v>100</v>
      </c>
      <c r="I8" s="63">
        <f t="shared" si="0"/>
        <v>8.3333333333333329E-2</v>
      </c>
      <c r="J8" s="58"/>
      <c r="K8" s="9"/>
    </row>
    <row r="9" spans="1:11" ht="28.5" customHeight="1" x14ac:dyDescent="0.25">
      <c r="A9" s="133" t="s">
        <v>50</v>
      </c>
      <c r="B9" s="88"/>
      <c r="C9" s="59"/>
      <c r="D9" s="57"/>
      <c r="E9" s="9"/>
      <c r="G9" s="113" t="s">
        <v>332</v>
      </c>
      <c r="H9" s="86">
        <v>70</v>
      </c>
      <c r="I9" s="63">
        <f t="shared" si="0"/>
        <v>5.8333333333333334E-2</v>
      </c>
      <c r="J9" s="58"/>
      <c r="K9" s="9"/>
    </row>
    <row r="10" spans="1:11" ht="28.5" customHeight="1" x14ac:dyDescent="0.25">
      <c r="A10" s="70" t="s">
        <v>71</v>
      </c>
      <c r="B10" s="71">
        <v>10</v>
      </c>
      <c r="C10" s="59">
        <f t="shared" ref="C10:C15" si="1">B10/$B$16</f>
        <v>9.1743119266055051E-3</v>
      </c>
      <c r="D10" s="57"/>
      <c r="E10" s="9"/>
      <c r="G10" s="134" t="s">
        <v>333</v>
      </c>
      <c r="H10" s="135"/>
      <c r="I10" s="63">
        <f t="shared" si="0"/>
        <v>0</v>
      </c>
      <c r="J10" s="136"/>
      <c r="K10" s="9"/>
    </row>
    <row r="11" spans="1:11" ht="38.549999999999997" customHeight="1" x14ac:dyDescent="0.25">
      <c r="A11" s="70" t="s">
        <v>334</v>
      </c>
      <c r="B11" s="71">
        <v>10</v>
      </c>
      <c r="C11" s="59">
        <f t="shared" si="1"/>
        <v>9.1743119266055051E-3</v>
      </c>
      <c r="D11" s="57"/>
      <c r="E11" s="9"/>
      <c r="G11" s="134" t="s">
        <v>335</v>
      </c>
      <c r="H11" s="137">
        <v>10</v>
      </c>
      <c r="I11" s="63">
        <f t="shared" si="0"/>
        <v>8.3333333333333332E-3</v>
      </c>
      <c r="J11" s="136"/>
      <c r="K11" s="9"/>
    </row>
    <row r="12" spans="1:11" ht="43.8" customHeight="1" x14ac:dyDescent="0.25">
      <c r="A12" s="70" t="s">
        <v>143</v>
      </c>
      <c r="B12" s="71">
        <v>20</v>
      </c>
      <c r="C12" s="59">
        <f t="shared" si="1"/>
        <v>1.834862385321101E-2</v>
      </c>
      <c r="D12" s="57"/>
      <c r="E12" s="9"/>
      <c r="G12" s="134" t="s">
        <v>336</v>
      </c>
      <c r="H12" s="137">
        <v>100</v>
      </c>
      <c r="I12" s="63">
        <f t="shared" si="0"/>
        <v>8.3333333333333329E-2</v>
      </c>
      <c r="J12" s="136"/>
      <c r="K12" s="9"/>
    </row>
    <row r="13" spans="1:11" ht="51.75" customHeight="1" x14ac:dyDescent="0.25">
      <c r="A13" s="74" t="s">
        <v>337</v>
      </c>
      <c r="B13" s="57">
        <v>15</v>
      </c>
      <c r="C13" s="59">
        <f t="shared" si="1"/>
        <v>1.3761467889908258E-2</v>
      </c>
      <c r="D13" s="57"/>
      <c r="E13" s="9"/>
      <c r="G13" s="134" t="s">
        <v>338</v>
      </c>
      <c r="H13" s="137">
        <v>10</v>
      </c>
      <c r="I13" s="63">
        <f t="shared" si="0"/>
        <v>8.3333333333333332E-3</v>
      </c>
      <c r="J13" s="136"/>
      <c r="K13" s="9"/>
    </row>
    <row r="14" spans="1:11" ht="44.7" customHeight="1" x14ac:dyDescent="0.25">
      <c r="A14" s="74" t="s">
        <v>339</v>
      </c>
      <c r="B14" s="57">
        <v>70</v>
      </c>
      <c r="C14" s="59">
        <f t="shared" si="1"/>
        <v>6.4220183486238536E-2</v>
      </c>
      <c r="D14" s="57"/>
      <c r="E14" s="9"/>
      <c r="G14" s="134" t="s">
        <v>71</v>
      </c>
      <c r="H14" s="137">
        <v>10</v>
      </c>
      <c r="I14" s="63">
        <f t="shared" si="0"/>
        <v>8.3333333333333332E-3</v>
      </c>
      <c r="J14" s="136"/>
      <c r="K14" s="9"/>
    </row>
    <row r="15" spans="1:11" ht="114.15" customHeight="1" x14ac:dyDescent="0.25">
      <c r="A15" s="74" t="s">
        <v>340</v>
      </c>
      <c r="B15" s="57">
        <v>15</v>
      </c>
      <c r="C15" s="59">
        <f t="shared" si="1"/>
        <v>1.3761467889908258E-2</v>
      </c>
      <c r="D15" s="57"/>
      <c r="E15" s="9"/>
      <c r="G15" s="134" t="s">
        <v>341</v>
      </c>
      <c r="H15" s="137">
        <v>10</v>
      </c>
      <c r="I15" s="63">
        <f t="shared" si="0"/>
        <v>8.3333333333333332E-3</v>
      </c>
      <c r="J15" s="136"/>
      <c r="K15" s="9"/>
    </row>
    <row r="16" spans="1:11" ht="69.3" customHeight="1" x14ac:dyDescent="0.25">
      <c r="A16" s="138" t="s">
        <v>342</v>
      </c>
      <c r="B16" s="103">
        <f>SUM(B6:B15)</f>
        <v>1090</v>
      </c>
      <c r="C16" s="57"/>
      <c r="D16" s="57"/>
      <c r="E16" s="9"/>
      <c r="G16" s="134" t="s">
        <v>343</v>
      </c>
      <c r="H16" s="137">
        <v>70</v>
      </c>
      <c r="I16" s="63">
        <f t="shared" si="0"/>
        <v>5.8333333333333334E-2</v>
      </c>
      <c r="J16" s="136"/>
      <c r="K16" s="9"/>
    </row>
    <row r="17" spans="1:11" ht="41.25" customHeight="1" x14ac:dyDescent="0.25">
      <c r="A17" s="8" t="s">
        <v>117</v>
      </c>
      <c r="B17" s="8"/>
      <c r="C17" s="8"/>
      <c r="D17" s="8"/>
      <c r="E17" s="8"/>
      <c r="G17" s="139" t="s">
        <v>342</v>
      </c>
      <c r="H17" s="139">
        <f>SUM(H6:H16)</f>
        <v>1200</v>
      </c>
      <c r="I17" s="63">
        <f t="shared" si="0"/>
        <v>1</v>
      </c>
      <c r="J17" s="58"/>
      <c r="K17" s="9"/>
    </row>
    <row r="18" spans="1:11" ht="51.6" customHeight="1" x14ac:dyDescent="0.25">
      <c r="A18" s="57" t="s">
        <v>118</v>
      </c>
      <c r="B18" s="57" t="s">
        <v>119</v>
      </c>
      <c r="C18" s="57"/>
      <c r="D18" s="76" t="s">
        <v>120</v>
      </c>
      <c r="E18" s="57" t="s">
        <v>121</v>
      </c>
      <c r="G18" s="49"/>
      <c r="H18" s="49"/>
      <c r="I18" s="49"/>
      <c r="J18" s="49"/>
      <c r="K18" s="49"/>
    </row>
    <row r="19" spans="1:11" ht="28.5" customHeight="1" x14ac:dyDescent="0.25">
      <c r="A19" s="57"/>
      <c r="B19" s="57"/>
      <c r="C19" s="57"/>
      <c r="D19" s="57"/>
      <c r="E19" s="57"/>
      <c r="G19" s="57" t="s">
        <v>118</v>
      </c>
      <c r="H19" s="57" t="s">
        <v>119</v>
      </c>
      <c r="I19" s="57"/>
      <c r="J19" s="76" t="s">
        <v>120</v>
      </c>
      <c r="K19" s="57" t="s">
        <v>121</v>
      </c>
    </row>
    <row r="20" spans="1:11" ht="28.5" customHeight="1" x14ac:dyDescent="0.25">
      <c r="A20" s="57"/>
      <c r="B20" s="57"/>
      <c r="C20" s="57"/>
      <c r="D20" s="57"/>
      <c r="E20" s="57"/>
      <c r="G20" s="57"/>
      <c r="H20" s="57"/>
      <c r="I20" s="57"/>
      <c r="J20" s="57"/>
      <c r="K20" s="57"/>
    </row>
    <row r="22" spans="1:11" x14ac:dyDescent="0.25">
      <c r="A22" s="7" t="s">
        <v>122</v>
      </c>
      <c r="B22" s="7"/>
      <c r="C22" s="7"/>
      <c r="D22" s="7"/>
      <c r="E22" s="7"/>
      <c r="G22" s="7" t="s">
        <v>122</v>
      </c>
      <c r="H22" s="7"/>
      <c r="I22" s="7"/>
      <c r="J22" s="7"/>
      <c r="K22" s="7"/>
    </row>
    <row r="23" spans="1:11" ht="13.8" customHeight="1" x14ac:dyDescent="0.25">
      <c r="A23" s="26" t="s">
        <v>344</v>
      </c>
      <c r="B23" s="26"/>
      <c r="C23" s="26"/>
      <c r="D23" s="26"/>
      <c r="E23" s="26"/>
      <c r="G23" s="26" t="s">
        <v>345</v>
      </c>
      <c r="H23" s="26"/>
      <c r="I23" s="26"/>
      <c r="J23" s="26"/>
      <c r="K23" s="26"/>
    </row>
    <row r="24" spans="1:11" x14ac:dyDescent="0.25">
      <c r="A24" s="5"/>
      <c r="B24" s="5"/>
      <c r="C24" s="5"/>
      <c r="D24" s="5"/>
      <c r="E24" s="5"/>
      <c r="G24" s="5"/>
      <c r="H24" s="5"/>
      <c r="I24" s="5"/>
      <c r="J24" s="5"/>
      <c r="K24" s="5"/>
    </row>
    <row r="26" spans="1:11" x14ac:dyDescent="0.25">
      <c r="A26" s="50" t="s">
        <v>97</v>
      </c>
      <c r="B26" s="56" t="s">
        <v>47</v>
      </c>
      <c r="C26" s="52"/>
      <c r="E26" s="49"/>
      <c r="G26" s="50" t="s">
        <v>97</v>
      </c>
      <c r="H26" s="51" t="s">
        <v>49</v>
      </c>
      <c r="I26" s="52"/>
      <c r="K26" s="49"/>
    </row>
    <row r="27" spans="1:11" ht="40.200000000000003" customHeight="1" x14ac:dyDescent="0.25">
      <c r="A27" s="53" t="s">
        <v>100</v>
      </c>
      <c r="B27" s="53" t="s">
        <v>101</v>
      </c>
      <c r="E27" s="49" t="s">
        <v>346</v>
      </c>
      <c r="G27" s="53" t="s">
        <v>100</v>
      </c>
      <c r="H27" s="53" t="s">
        <v>101</v>
      </c>
      <c r="K27" s="49" t="s">
        <v>347</v>
      </c>
    </row>
    <row r="28" spans="1:11" ht="43.65" customHeight="1" x14ac:dyDescent="0.25">
      <c r="A28" s="50"/>
      <c r="B28" s="53" t="s">
        <v>127</v>
      </c>
      <c r="E28" s="49" t="s">
        <v>348</v>
      </c>
      <c r="G28" s="50"/>
      <c r="H28" s="53" t="s">
        <v>127</v>
      </c>
      <c r="K28" s="49" t="s">
        <v>106</v>
      </c>
    </row>
    <row r="29" spans="1:11" x14ac:dyDescent="0.25">
      <c r="A29" s="54" t="s">
        <v>107</v>
      </c>
      <c r="B29" s="54" t="s">
        <v>108</v>
      </c>
      <c r="C29" s="54" t="s">
        <v>109</v>
      </c>
      <c r="D29" s="54" t="s">
        <v>110</v>
      </c>
      <c r="E29" s="54" t="s">
        <v>111</v>
      </c>
      <c r="G29" s="54" t="s">
        <v>107</v>
      </c>
      <c r="H29" s="54" t="s">
        <v>108</v>
      </c>
      <c r="I29" s="54" t="s">
        <v>109</v>
      </c>
      <c r="J29" s="54" t="s">
        <v>110</v>
      </c>
      <c r="K29" s="54" t="s">
        <v>111</v>
      </c>
    </row>
    <row r="30" spans="1:11" x14ac:dyDescent="0.25">
      <c r="A30" s="55" t="s">
        <v>112</v>
      </c>
      <c r="B30" s="56" t="s">
        <v>349</v>
      </c>
      <c r="C30" s="57"/>
      <c r="D30" s="56" t="s">
        <v>114</v>
      </c>
      <c r="E30" s="56" t="s">
        <v>325</v>
      </c>
      <c r="G30" s="55" t="s">
        <v>112</v>
      </c>
      <c r="H30" s="56" t="s">
        <v>324</v>
      </c>
      <c r="I30" s="57"/>
      <c r="J30" s="56" t="s">
        <v>114</v>
      </c>
      <c r="K30" s="56" t="s">
        <v>325</v>
      </c>
    </row>
    <row r="31" spans="1:11" ht="39.450000000000003" customHeight="1" x14ac:dyDescent="0.25">
      <c r="A31" s="70" t="s">
        <v>29</v>
      </c>
      <c r="B31" s="71">
        <v>1000</v>
      </c>
      <c r="C31" s="59">
        <f t="shared" ref="C31:C38" si="2">B31/$B$41</f>
        <v>0.69204152249134943</v>
      </c>
      <c r="D31" s="57"/>
      <c r="E31" s="9" t="s">
        <v>350</v>
      </c>
      <c r="G31" s="70" t="s">
        <v>48</v>
      </c>
      <c r="H31" s="71">
        <v>1000</v>
      </c>
      <c r="I31" s="59">
        <f>H31/$H$41</f>
        <v>0.74906367041198507</v>
      </c>
      <c r="J31" s="57"/>
      <c r="K31" s="9" t="s">
        <v>351</v>
      </c>
    </row>
    <row r="32" spans="1:11" x14ac:dyDescent="0.25">
      <c r="A32" s="70" t="s">
        <v>352</v>
      </c>
      <c r="B32" s="71">
        <v>70</v>
      </c>
      <c r="C32" s="59">
        <f t="shared" si="2"/>
        <v>4.8442906574394463E-2</v>
      </c>
      <c r="D32" s="57"/>
      <c r="E32" s="9"/>
      <c r="G32" s="70" t="s">
        <v>143</v>
      </c>
      <c r="H32" s="71">
        <v>20</v>
      </c>
      <c r="I32" s="59">
        <f>H32/$H$41</f>
        <v>1.4981273408239701E-2</v>
      </c>
      <c r="J32" s="57"/>
      <c r="K32" s="9"/>
    </row>
    <row r="33" spans="1:11" ht="40.200000000000003" customHeight="1" x14ac:dyDescent="0.25">
      <c r="A33" s="140" t="s">
        <v>143</v>
      </c>
      <c r="B33" s="141">
        <v>25</v>
      </c>
      <c r="C33" s="59">
        <f t="shared" si="2"/>
        <v>1.7301038062283738E-2</v>
      </c>
      <c r="D33" s="142"/>
      <c r="E33" s="9"/>
      <c r="G33" s="133" t="s">
        <v>50</v>
      </c>
      <c r="H33" s="88"/>
      <c r="I33" s="59">
        <f>H33/$H$41</f>
        <v>0</v>
      </c>
      <c r="J33" s="57"/>
      <c r="K33" s="9"/>
    </row>
    <row r="34" spans="1:11" ht="37.799999999999997" customHeight="1" x14ac:dyDescent="0.25">
      <c r="A34" s="70" t="s">
        <v>71</v>
      </c>
      <c r="B34" s="71">
        <v>20</v>
      </c>
      <c r="C34" s="59">
        <f t="shared" si="2"/>
        <v>1.384083044982699E-2</v>
      </c>
      <c r="D34" s="57"/>
      <c r="E34" s="9"/>
      <c r="G34" s="70" t="s">
        <v>71</v>
      </c>
      <c r="H34" s="71">
        <v>10</v>
      </c>
      <c r="I34" s="59">
        <f>H34/$H$41</f>
        <v>7.4906367041198503E-3</v>
      </c>
      <c r="J34" s="57"/>
      <c r="K34" s="9"/>
    </row>
    <row r="35" spans="1:11" x14ac:dyDescent="0.25">
      <c r="A35" s="70" t="s">
        <v>334</v>
      </c>
      <c r="B35" s="71">
        <v>50</v>
      </c>
      <c r="C35" s="59">
        <f t="shared" si="2"/>
        <v>3.4602076124567477E-2</v>
      </c>
      <c r="D35" s="57"/>
      <c r="E35" s="9"/>
      <c r="G35" s="70" t="s">
        <v>334</v>
      </c>
      <c r="H35" s="71">
        <v>10</v>
      </c>
      <c r="I35" s="59">
        <f>H35/$H$41</f>
        <v>7.4906367041198503E-3</v>
      </c>
      <c r="J35" s="57"/>
      <c r="K35" s="9"/>
    </row>
    <row r="36" spans="1:11" x14ac:dyDescent="0.25">
      <c r="A36" s="70" t="s">
        <v>239</v>
      </c>
      <c r="B36" s="71">
        <v>250</v>
      </c>
      <c r="C36" s="59">
        <f t="shared" si="2"/>
        <v>0.17301038062283736</v>
      </c>
      <c r="D36" s="57"/>
      <c r="E36" s="9"/>
      <c r="G36" s="70" t="s">
        <v>353</v>
      </c>
      <c r="H36" s="71">
        <v>50</v>
      </c>
      <c r="I36" s="59"/>
      <c r="J36" s="57"/>
      <c r="K36" s="9"/>
    </row>
    <row r="37" spans="1:11" x14ac:dyDescent="0.25">
      <c r="A37" s="70"/>
      <c r="B37" s="71"/>
      <c r="C37" s="59">
        <f t="shared" si="2"/>
        <v>0</v>
      </c>
      <c r="D37" s="57"/>
      <c r="E37" s="9"/>
      <c r="G37" s="70" t="s">
        <v>5</v>
      </c>
      <c r="H37" s="71">
        <v>200</v>
      </c>
      <c r="I37" s="59">
        <f>H37/$H$41</f>
        <v>0.14981273408239701</v>
      </c>
      <c r="J37" s="57"/>
      <c r="K37" s="9"/>
    </row>
    <row r="38" spans="1:11" x14ac:dyDescent="0.25">
      <c r="A38" s="74" t="s">
        <v>299</v>
      </c>
      <c r="B38" s="57">
        <v>30</v>
      </c>
      <c r="C38" s="59">
        <f t="shared" si="2"/>
        <v>2.0761245674740483E-2</v>
      </c>
      <c r="D38" s="57"/>
      <c r="E38" s="9"/>
      <c r="G38" s="74" t="s">
        <v>337</v>
      </c>
      <c r="H38" s="57">
        <v>20</v>
      </c>
      <c r="I38" s="59">
        <f>H38/$H$41</f>
        <v>1.4981273408239701E-2</v>
      </c>
      <c r="J38" s="57"/>
      <c r="K38" s="9"/>
    </row>
    <row r="39" spans="1:11" x14ac:dyDescent="0.25">
      <c r="A39" s="74"/>
      <c r="B39" s="57"/>
      <c r="C39" s="59"/>
      <c r="D39" s="57"/>
      <c r="E39" s="9"/>
      <c r="G39" s="74" t="s">
        <v>354</v>
      </c>
      <c r="H39" s="57">
        <v>10</v>
      </c>
      <c r="I39" s="59">
        <f>H39/$H$41</f>
        <v>7.4906367041198503E-3</v>
      </c>
      <c r="J39" s="57"/>
      <c r="K39" s="9"/>
    </row>
    <row r="40" spans="1:11" x14ac:dyDescent="0.25">
      <c r="A40" s="74"/>
      <c r="B40" s="57"/>
      <c r="C40" s="59"/>
      <c r="D40" s="57"/>
      <c r="E40" s="9"/>
      <c r="G40" s="74" t="s">
        <v>355</v>
      </c>
      <c r="H40" s="57">
        <v>15</v>
      </c>
      <c r="I40" s="59">
        <f>H40/$H$41</f>
        <v>1.1235955056179775E-2</v>
      </c>
      <c r="J40" s="57"/>
      <c r="K40" s="9"/>
    </row>
    <row r="41" spans="1:11" ht="59.7" customHeight="1" x14ac:dyDescent="0.25">
      <c r="A41" s="138" t="s">
        <v>342</v>
      </c>
      <c r="B41" s="103">
        <f>SUM(B31:B40)</f>
        <v>1445</v>
      </c>
      <c r="C41" s="57"/>
      <c r="D41" s="57"/>
      <c r="E41" s="74"/>
      <c r="G41" s="138" t="s">
        <v>342</v>
      </c>
      <c r="H41" s="103">
        <f>SUM(H31:H40)</f>
        <v>1335</v>
      </c>
      <c r="I41" s="59">
        <f>H41/$H$41</f>
        <v>1</v>
      </c>
      <c r="J41" s="57"/>
      <c r="K41" s="9"/>
    </row>
    <row r="42" spans="1:11" ht="13.8" customHeight="1" x14ac:dyDescent="0.25">
      <c r="A42" s="8" t="s">
        <v>117</v>
      </c>
      <c r="B42" s="8"/>
      <c r="C42" s="8"/>
      <c r="D42" s="8"/>
      <c r="E42" s="8"/>
      <c r="G42" s="8" t="s">
        <v>117</v>
      </c>
      <c r="H42" s="8"/>
      <c r="I42" s="8"/>
      <c r="J42" s="8"/>
      <c r="K42" s="8"/>
    </row>
    <row r="43" spans="1:11" x14ac:dyDescent="0.25">
      <c r="A43" s="57" t="s">
        <v>118</v>
      </c>
      <c r="B43" s="57" t="s">
        <v>119</v>
      </c>
      <c r="C43" s="57"/>
      <c r="D43" s="76" t="s">
        <v>120</v>
      </c>
      <c r="E43" s="57" t="s">
        <v>121</v>
      </c>
      <c r="G43" s="57" t="s">
        <v>118</v>
      </c>
      <c r="H43" s="57" t="s">
        <v>119</v>
      </c>
      <c r="I43" s="57"/>
      <c r="J43" s="76" t="s">
        <v>120</v>
      </c>
      <c r="K43" s="57" t="s">
        <v>121</v>
      </c>
    </row>
    <row r="44" spans="1:11" x14ac:dyDescent="0.25">
      <c r="A44" s="57"/>
      <c r="B44" s="57"/>
      <c r="C44" s="57"/>
      <c r="D44" s="57"/>
      <c r="E44" s="57"/>
      <c r="G44" s="57"/>
      <c r="H44" s="57"/>
      <c r="I44" s="57"/>
      <c r="J44" s="57"/>
      <c r="K44" s="57"/>
    </row>
    <row r="46" spans="1:11" x14ac:dyDescent="0.25">
      <c r="A46" s="7" t="s">
        <v>122</v>
      </c>
      <c r="B46" s="7"/>
      <c r="C46" s="7"/>
      <c r="D46" s="7"/>
      <c r="E46" s="7"/>
      <c r="G46" s="7" t="s">
        <v>122</v>
      </c>
      <c r="H46" s="7"/>
      <c r="I46" s="7"/>
      <c r="J46" s="7"/>
      <c r="K46" s="7"/>
    </row>
    <row r="47" spans="1:11" ht="13.8" customHeight="1" x14ac:dyDescent="0.25">
      <c r="A47" s="26" t="s">
        <v>356</v>
      </c>
      <c r="B47" s="26"/>
      <c r="C47" s="26"/>
      <c r="D47" s="26"/>
      <c r="E47" s="26"/>
      <c r="G47" s="26"/>
      <c r="H47" s="26"/>
      <c r="I47" s="26"/>
      <c r="J47" s="26"/>
      <c r="K47" s="26"/>
    </row>
    <row r="48" spans="1:11" x14ac:dyDescent="0.25">
      <c r="A48" s="5"/>
      <c r="B48" s="5"/>
      <c r="C48" s="5"/>
      <c r="D48" s="5"/>
      <c r="E48" s="5"/>
      <c r="G48" s="5"/>
      <c r="H48" s="5"/>
      <c r="I48" s="5"/>
      <c r="J48" s="5"/>
      <c r="K48" s="5"/>
    </row>
  </sheetData>
  <mergeCells count="19">
    <mergeCell ref="A48:E48"/>
    <mergeCell ref="G48:K48"/>
    <mergeCell ref="A42:E42"/>
    <mergeCell ref="G42:K42"/>
    <mergeCell ref="A46:E46"/>
    <mergeCell ref="G46:K46"/>
    <mergeCell ref="A47:E47"/>
    <mergeCell ref="G47:K47"/>
    <mergeCell ref="A23:E23"/>
    <mergeCell ref="G23:K23"/>
    <mergeCell ref="A24:E24"/>
    <mergeCell ref="G24:K24"/>
    <mergeCell ref="E31:E40"/>
    <mergeCell ref="K31:K41"/>
    <mergeCell ref="E6:E16"/>
    <mergeCell ref="K6:K17"/>
    <mergeCell ref="A17:E17"/>
    <mergeCell ref="A22:E22"/>
    <mergeCell ref="G22:K22"/>
  </mergeCells>
  <hyperlinks>
    <hyperlink ref="E3" r:id="rId1"/>
    <hyperlink ref="A23" r:id="rId2" display="https://k-foodfan.com/produits/kimchi"/>
  </hyperlink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3"/>
  <sheetViews>
    <sheetView topLeftCell="C1" zoomScale="65" zoomScaleNormal="65" workbookViewId="0">
      <selection activeCell="I7" sqref="I7"/>
    </sheetView>
  </sheetViews>
  <sheetFormatPr baseColWidth="10" defaultColWidth="8.88671875" defaultRowHeight="13.8" x14ac:dyDescent="0.25"/>
  <cols>
    <col min="1" max="1" width="24.88671875" style="48"/>
    <col min="2" max="2" width="25.88671875" style="48"/>
    <col min="3" max="4" width="11.5546875" style="48"/>
    <col min="5" max="5" width="36" style="48"/>
    <col min="6" max="6" width="11.5546875" style="48"/>
    <col min="7" max="7" width="32.33203125" style="48"/>
    <col min="8" max="8" width="20.21875" style="48"/>
    <col min="9" max="9" width="16.77734375" style="48"/>
    <col min="10" max="10" width="11.5546875" style="48"/>
    <col min="11" max="11" width="38.21875" style="48"/>
    <col min="12" max="57" width="11.5546875" style="48"/>
    <col min="58" max="1025" width="11.5546875" style="49"/>
  </cols>
  <sheetData>
    <row r="1" spans="1:11" ht="20.85" customHeight="1" x14ac:dyDescent="0.25">
      <c r="A1" s="50" t="s">
        <v>97</v>
      </c>
      <c r="B1" s="51" t="s">
        <v>357</v>
      </c>
      <c r="C1" s="52"/>
      <c r="E1" s="49"/>
      <c r="G1" s="50" t="s">
        <v>97</v>
      </c>
      <c r="H1" s="51" t="s">
        <v>358</v>
      </c>
      <c r="I1" s="52"/>
      <c r="K1" s="49"/>
    </row>
    <row r="2" spans="1:11" ht="41.4" x14ac:dyDescent="0.25">
      <c r="A2" s="53" t="s">
        <v>100</v>
      </c>
      <c r="B2" s="53" t="s">
        <v>101</v>
      </c>
      <c r="E2" s="49" t="s">
        <v>186</v>
      </c>
      <c r="G2" s="53" t="s">
        <v>100</v>
      </c>
      <c r="H2" s="53" t="s">
        <v>101</v>
      </c>
      <c r="K2" s="49" t="s">
        <v>186</v>
      </c>
    </row>
    <row r="3" spans="1:11" ht="41.4" x14ac:dyDescent="0.25">
      <c r="A3" s="50"/>
      <c r="B3" s="53" t="s">
        <v>127</v>
      </c>
      <c r="E3" s="49" t="s">
        <v>187</v>
      </c>
      <c r="G3" s="50"/>
      <c r="H3" s="53" t="s">
        <v>127</v>
      </c>
      <c r="K3" s="49" t="s">
        <v>187</v>
      </c>
    </row>
    <row r="4" spans="1:11" x14ac:dyDescent="0.25">
      <c r="A4" s="54" t="s">
        <v>107</v>
      </c>
      <c r="B4" s="54" t="s">
        <v>108</v>
      </c>
      <c r="C4" s="54" t="s">
        <v>109</v>
      </c>
      <c r="D4" s="143" t="s">
        <v>110</v>
      </c>
      <c r="E4" s="54" t="s">
        <v>111</v>
      </c>
      <c r="G4" s="54" t="s">
        <v>107</v>
      </c>
      <c r="H4" s="54" t="s">
        <v>108</v>
      </c>
      <c r="I4" s="54" t="s">
        <v>109</v>
      </c>
      <c r="J4" s="54" t="s">
        <v>110</v>
      </c>
      <c r="K4" s="54" t="s">
        <v>111</v>
      </c>
    </row>
    <row r="5" spans="1:11" ht="28.5" customHeight="1" x14ac:dyDescent="0.25">
      <c r="A5" s="55" t="s">
        <v>112</v>
      </c>
      <c r="B5" s="56" t="s">
        <v>161</v>
      </c>
      <c r="C5" s="57"/>
      <c r="D5" s="56" t="s">
        <v>114</v>
      </c>
      <c r="E5" s="56"/>
      <c r="G5" s="56" t="s">
        <v>112</v>
      </c>
      <c r="H5" s="56" t="s">
        <v>288</v>
      </c>
      <c r="I5" s="57"/>
      <c r="J5" s="56" t="s">
        <v>133</v>
      </c>
      <c r="K5" s="56"/>
    </row>
    <row r="6" spans="1:11" ht="56.1" customHeight="1" x14ac:dyDescent="0.25">
      <c r="A6" s="70" t="s">
        <v>51</v>
      </c>
      <c r="B6" s="71">
        <v>800</v>
      </c>
      <c r="C6" s="59">
        <f t="shared" ref="C6:C15" si="0">B6/$B$15</f>
        <v>0.60606060606060608</v>
      </c>
      <c r="D6" s="57"/>
      <c r="E6" s="25" t="s">
        <v>359</v>
      </c>
      <c r="G6" s="70" t="s">
        <v>360</v>
      </c>
      <c r="H6" s="71">
        <v>600</v>
      </c>
      <c r="I6" s="59">
        <f t="shared" ref="I6:I15" si="1">H6/$H$15</f>
        <v>0.61224489795918369</v>
      </c>
      <c r="J6" s="57"/>
      <c r="K6" s="25" t="s">
        <v>361</v>
      </c>
    </row>
    <row r="7" spans="1:11" ht="28.5" customHeight="1" x14ac:dyDescent="0.25">
      <c r="A7" s="70" t="s">
        <v>143</v>
      </c>
      <c r="B7" s="71">
        <v>40</v>
      </c>
      <c r="C7" s="59">
        <f t="shared" si="0"/>
        <v>3.0303030303030304E-2</v>
      </c>
      <c r="D7" s="57"/>
      <c r="E7" s="25"/>
      <c r="G7" s="70" t="s">
        <v>362</v>
      </c>
      <c r="H7" s="71">
        <v>250</v>
      </c>
      <c r="I7" s="59">
        <f t="shared" si="1"/>
        <v>0.25510204081632654</v>
      </c>
      <c r="J7" s="57"/>
      <c r="K7" s="25"/>
    </row>
    <row r="8" spans="1:11" ht="38.549999999999997" customHeight="1" x14ac:dyDescent="0.25">
      <c r="A8" s="144" t="s">
        <v>363</v>
      </c>
      <c r="B8" s="145">
        <v>0</v>
      </c>
      <c r="C8" s="104">
        <f t="shared" si="0"/>
        <v>0</v>
      </c>
      <c r="D8" s="103"/>
      <c r="E8" s="25"/>
      <c r="G8" s="70" t="s">
        <v>143</v>
      </c>
      <c r="H8" s="71">
        <v>15</v>
      </c>
      <c r="I8" s="59">
        <f t="shared" si="1"/>
        <v>1.5306122448979591E-2</v>
      </c>
      <c r="J8" s="57"/>
      <c r="K8" s="25"/>
    </row>
    <row r="9" spans="1:11" ht="28.5" customHeight="1" x14ac:dyDescent="0.25">
      <c r="A9" s="70" t="s">
        <v>239</v>
      </c>
      <c r="B9" s="71">
        <v>400</v>
      </c>
      <c r="C9" s="59">
        <f t="shared" si="0"/>
        <v>0.30303030303030304</v>
      </c>
      <c r="D9" s="57"/>
      <c r="E9" s="25"/>
      <c r="G9" s="70" t="s">
        <v>71</v>
      </c>
      <c r="H9" s="71">
        <v>5</v>
      </c>
      <c r="I9" s="59">
        <f t="shared" si="1"/>
        <v>5.1020408163265302E-3</v>
      </c>
      <c r="J9" s="57"/>
      <c r="K9" s="25"/>
    </row>
    <row r="10" spans="1:11" ht="28.5" customHeight="1" x14ac:dyDescent="0.25">
      <c r="A10" s="70" t="s">
        <v>364</v>
      </c>
      <c r="B10" s="71">
        <v>30</v>
      </c>
      <c r="C10" s="59">
        <f t="shared" si="0"/>
        <v>2.2727272727272728E-2</v>
      </c>
      <c r="D10" s="57"/>
      <c r="E10" s="25"/>
      <c r="G10" s="70" t="s">
        <v>149</v>
      </c>
      <c r="H10" s="71">
        <v>100</v>
      </c>
      <c r="I10" s="59">
        <f t="shared" si="1"/>
        <v>0.10204081632653061</v>
      </c>
      <c r="J10" s="57"/>
      <c r="K10" s="25"/>
    </row>
    <row r="11" spans="1:11" ht="28.5" customHeight="1" x14ac:dyDescent="0.25">
      <c r="A11" s="70" t="s">
        <v>365</v>
      </c>
      <c r="B11" s="71">
        <v>10</v>
      </c>
      <c r="C11" s="59">
        <f t="shared" si="0"/>
        <v>7.575757575757576E-3</v>
      </c>
      <c r="D11" s="57"/>
      <c r="E11" s="25"/>
      <c r="G11" s="70" t="s">
        <v>366</v>
      </c>
      <c r="H11" s="71">
        <v>10</v>
      </c>
      <c r="I11" s="59">
        <f t="shared" si="1"/>
        <v>1.020408163265306E-2</v>
      </c>
      <c r="J11" s="57"/>
      <c r="K11" s="25"/>
    </row>
    <row r="12" spans="1:11" ht="28.5" customHeight="1" x14ac:dyDescent="0.25">
      <c r="A12" s="70" t="s">
        <v>367</v>
      </c>
      <c r="B12" s="71">
        <v>40</v>
      </c>
      <c r="C12" s="59">
        <f t="shared" si="0"/>
        <v>3.0303030303030304E-2</v>
      </c>
      <c r="D12" s="57"/>
      <c r="E12" s="25"/>
      <c r="G12" s="70"/>
      <c r="H12" s="71"/>
      <c r="I12" s="59">
        <f t="shared" si="1"/>
        <v>0</v>
      </c>
      <c r="J12" s="57"/>
      <c r="K12" s="25"/>
    </row>
    <row r="13" spans="1:11" ht="28.5" customHeight="1" x14ac:dyDescent="0.25">
      <c r="A13" s="70" t="s">
        <v>334</v>
      </c>
      <c r="B13" s="71">
        <v>30</v>
      </c>
      <c r="C13" s="59">
        <f t="shared" si="0"/>
        <v>2.2727272727272728E-2</v>
      </c>
      <c r="D13" s="57"/>
      <c r="E13" s="25"/>
      <c r="G13" s="70"/>
      <c r="H13" s="71"/>
      <c r="I13" s="59">
        <f t="shared" si="1"/>
        <v>0</v>
      </c>
      <c r="J13" s="57"/>
      <c r="K13" s="25"/>
    </row>
    <row r="14" spans="1:11" ht="28.5" customHeight="1" x14ac:dyDescent="0.25">
      <c r="A14" s="70" t="s">
        <v>368</v>
      </c>
      <c r="B14" s="71">
        <v>20</v>
      </c>
      <c r="C14" s="59">
        <f t="shared" si="0"/>
        <v>1.5151515151515152E-2</v>
      </c>
      <c r="D14" s="57"/>
      <c r="E14" s="25"/>
      <c r="G14" s="70"/>
      <c r="H14" s="71"/>
      <c r="I14" s="59">
        <f t="shared" si="1"/>
        <v>0</v>
      </c>
      <c r="J14" s="57"/>
      <c r="K14" s="25"/>
    </row>
    <row r="15" spans="1:11" ht="28.5" customHeight="1" x14ac:dyDescent="0.25">
      <c r="A15" s="103" t="s">
        <v>116</v>
      </c>
      <c r="B15" s="103">
        <f>SUM(B6:B12)</f>
        <v>1320</v>
      </c>
      <c r="C15" s="59">
        <f t="shared" si="0"/>
        <v>1</v>
      </c>
      <c r="D15" s="57"/>
      <c r="E15" s="25"/>
      <c r="G15" s="110" t="s">
        <v>116</v>
      </c>
      <c r="H15" s="110">
        <f>SUM(H6:H12)</f>
        <v>980</v>
      </c>
      <c r="I15" s="59">
        <f t="shared" si="1"/>
        <v>1</v>
      </c>
      <c r="J15" s="57"/>
      <c r="K15" s="74"/>
    </row>
    <row r="16" spans="1:11" ht="28.5" customHeight="1" x14ac:dyDescent="0.25">
      <c r="A16" s="57"/>
      <c r="B16" s="57"/>
      <c r="C16" s="57"/>
      <c r="D16" s="57"/>
      <c r="E16" s="25"/>
      <c r="G16" s="57"/>
      <c r="H16" s="57"/>
      <c r="I16" s="57"/>
      <c r="J16" s="57"/>
      <c r="K16" s="74"/>
    </row>
    <row r="17" spans="1:11" ht="19.8" customHeight="1" x14ac:dyDescent="0.25">
      <c r="A17" s="8" t="s">
        <v>117</v>
      </c>
      <c r="B17" s="8"/>
      <c r="C17" s="8"/>
      <c r="D17" s="8"/>
      <c r="E17" s="8"/>
      <c r="G17" s="8" t="s">
        <v>117</v>
      </c>
      <c r="H17" s="8"/>
      <c r="I17" s="8"/>
      <c r="J17" s="8"/>
      <c r="K17" s="8"/>
    </row>
    <row r="18" spans="1:11" ht="51.6" customHeight="1" x14ac:dyDescent="0.25">
      <c r="A18" s="57" t="s">
        <v>118</v>
      </c>
      <c r="B18" s="57" t="s">
        <v>119</v>
      </c>
      <c r="C18" s="57"/>
      <c r="D18" s="76" t="s">
        <v>120</v>
      </c>
      <c r="E18" s="57" t="s">
        <v>121</v>
      </c>
      <c r="G18" s="57" t="s">
        <v>118</v>
      </c>
      <c r="H18" s="57" t="s">
        <v>119</v>
      </c>
      <c r="I18" s="57"/>
      <c r="J18" s="76" t="s">
        <v>120</v>
      </c>
      <c r="K18" s="57" t="s">
        <v>121</v>
      </c>
    </row>
    <row r="19" spans="1:11" ht="28.5" customHeight="1" x14ac:dyDescent="0.25">
      <c r="A19" s="57"/>
      <c r="B19" s="57"/>
      <c r="C19" s="57"/>
      <c r="D19" s="57"/>
      <c r="E19" s="57"/>
      <c r="G19" s="57"/>
      <c r="H19" s="57"/>
      <c r="I19" s="57"/>
      <c r="J19" s="57"/>
      <c r="K19" s="57"/>
    </row>
    <row r="21" spans="1:11" x14ac:dyDescent="0.25">
      <c r="A21" s="7" t="s">
        <v>122</v>
      </c>
      <c r="B21" s="7"/>
      <c r="C21" s="7"/>
      <c r="D21" s="7"/>
      <c r="E21" s="7"/>
      <c r="G21" s="7" t="s">
        <v>122</v>
      </c>
      <c r="H21" s="7"/>
      <c r="I21" s="7"/>
      <c r="J21" s="7"/>
      <c r="K21" s="7"/>
    </row>
    <row r="22" spans="1:11" ht="13.8" customHeight="1" x14ac:dyDescent="0.25">
      <c r="A22" s="26" t="s">
        <v>369</v>
      </c>
      <c r="B22" s="26"/>
      <c r="C22" s="26"/>
      <c r="D22" s="26"/>
      <c r="E22" s="26"/>
      <c r="G22" s="26" t="s">
        <v>370</v>
      </c>
      <c r="H22" s="26"/>
      <c r="I22" s="26"/>
      <c r="J22" s="26"/>
      <c r="K22" s="26"/>
    </row>
    <row r="23" spans="1:11" ht="25.2" customHeight="1" x14ac:dyDescent="0.25">
      <c r="A23" s="5" t="s">
        <v>371</v>
      </c>
      <c r="B23" s="5"/>
      <c r="C23" s="5"/>
      <c r="D23" s="5"/>
      <c r="E23" s="5"/>
      <c r="G23" s="5"/>
      <c r="H23" s="5"/>
      <c r="I23" s="5"/>
      <c r="J23" s="5"/>
      <c r="K23" s="5"/>
    </row>
  </sheetData>
  <mergeCells count="10">
    <mergeCell ref="A22:E22"/>
    <mergeCell ref="G22:K22"/>
    <mergeCell ref="A23:E23"/>
    <mergeCell ref="G23:K23"/>
    <mergeCell ref="E6:E16"/>
    <mergeCell ref="K6:K14"/>
    <mergeCell ref="A17:E17"/>
    <mergeCell ref="G17:K17"/>
    <mergeCell ref="A21:E21"/>
    <mergeCell ref="G21:K21"/>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topLeftCell="F1" zoomScale="65" zoomScaleNormal="65" workbookViewId="0">
      <selection activeCell="H1" sqref="H1"/>
    </sheetView>
  </sheetViews>
  <sheetFormatPr baseColWidth="10" defaultColWidth="8.88671875" defaultRowHeight="13.8" x14ac:dyDescent="0.25"/>
  <cols>
    <col min="1" max="1" width="24.88671875" style="48"/>
    <col min="2" max="2" width="25.88671875" style="48"/>
    <col min="3" max="4" width="11.5546875" style="48"/>
    <col min="5" max="5" width="36" style="48"/>
    <col min="6" max="6" width="11.5546875" style="48"/>
    <col min="7" max="7" width="32.33203125" style="48"/>
    <col min="8" max="8" width="20.21875" style="48"/>
    <col min="9" max="9" width="16.77734375" style="48"/>
    <col min="10" max="10" width="11.5546875" style="48"/>
    <col min="11" max="11" width="38.21875" style="48"/>
    <col min="12" max="57" width="11.5546875" style="48"/>
    <col min="58" max="1025" width="11.5546875" style="49"/>
  </cols>
  <sheetData>
    <row r="1" spans="1:11" ht="35.549999999999997" customHeight="1" x14ac:dyDescent="0.25">
      <c r="A1" s="50" t="s">
        <v>97</v>
      </c>
      <c r="B1" s="56" t="s">
        <v>372</v>
      </c>
      <c r="C1" s="52"/>
      <c r="E1" s="49"/>
      <c r="G1" s="50" t="s">
        <v>97</v>
      </c>
      <c r="H1" s="51" t="s">
        <v>59</v>
      </c>
      <c r="I1" s="52"/>
      <c r="K1" s="49"/>
    </row>
    <row r="2" spans="1:11" ht="27.6" x14ac:dyDescent="0.3">
      <c r="A2" s="53" t="s">
        <v>373</v>
      </c>
      <c r="B2" s="53" t="s">
        <v>374</v>
      </c>
      <c r="E2" s="49" t="s">
        <v>375</v>
      </c>
      <c r="G2" s="53" t="s">
        <v>373</v>
      </c>
      <c r="H2" s="53" t="s">
        <v>376</v>
      </c>
      <c r="K2" s="49" t="s">
        <v>375</v>
      </c>
    </row>
    <row r="3" spans="1:11" ht="27.6" x14ac:dyDescent="0.25">
      <c r="A3" s="50"/>
      <c r="B3" s="146" t="s">
        <v>377</v>
      </c>
      <c r="E3" s="49" t="s">
        <v>378</v>
      </c>
      <c r="G3" s="50"/>
      <c r="H3" s="146" t="s">
        <v>379</v>
      </c>
      <c r="K3" s="49"/>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380</v>
      </c>
      <c r="C5" s="57"/>
      <c r="D5" s="56" t="s">
        <v>114</v>
      </c>
      <c r="E5" s="56" t="s">
        <v>380</v>
      </c>
      <c r="G5" s="56" t="s">
        <v>112</v>
      </c>
      <c r="H5" s="56" t="s">
        <v>380</v>
      </c>
      <c r="I5" s="57"/>
      <c r="J5" s="56" t="s">
        <v>133</v>
      </c>
      <c r="K5" s="56"/>
    </row>
    <row r="6" spans="1:11" ht="84.3" customHeight="1" x14ac:dyDescent="0.25">
      <c r="A6" s="28" t="s">
        <v>381</v>
      </c>
      <c r="B6" s="71">
        <v>1300</v>
      </c>
      <c r="C6" s="59">
        <f>B6/$B$13</f>
        <v>0.96942580164056669</v>
      </c>
      <c r="D6" s="57"/>
      <c r="E6" s="19" t="s">
        <v>382</v>
      </c>
      <c r="G6" s="147" t="s">
        <v>383</v>
      </c>
      <c r="H6" s="71">
        <v>1000</v>
      </c>
      <c r="I6" s="59">
        <f t="shared" ref="I6:I13" si="0">H6/$H$14</f>
        <v>0.53475935828877008</v>
      </c>
      <c r="J6" s="57"/>
      <c r="K6" s="18" t="s">
        <v>384</v>
      </c>
    </row>
    <row r="7" spans="1:11" ht="64.05" customHeight="1" x14ac:dyDescent="0.25">
      <c r="A7" s="85" t="s">
        <v>143</v>
      </c>
      <c r="B7" s="71">
        <v>26</v>
      </c>
      <c r="C7" s="59">
        <f>B7/$B$13</f>
        <v>1.9388516032811335E-2</v>
      </c>
      <c r="D7" s="57"/>
      <c r="E7" s="19"/>
      <c r="G7" s="147" t="s">
        <v>168</v>
      </c>
      <c r="H7" s="71">
        <v>300</v>
      </c>
      <c r="I7" s="59">
        <f t="shared" si="0"/>
        <v>0.16042780748663102</v>
      </c>
      <c r="J7" s="57"/>
      <c r="K7" s="18"/>
    </row>
    <row r="8" spans="1:11" ht="79.05" customHeight="1" x14ac:dyDescent="0.25">
      <c r="A8" s="85" t="s">
        <v>385</v>
      </c>
      <c r="B8" s="71">
        <v>5</v>
      </c>
      <c r="C8" s="59">
        <f>B8/$B$13</f>
        <v>3.7285607755406414E-3</v>
      </c>
      <c r="D8" s="57"/>
      <c r="E8" s="19"/>
      <c r="G8" s="147" t="s">
        <v>386</v>
      </c>
      <c r="H8" s="71">
        <v>100</v>
      </c>
      <c r="I8" s="59">
        <f t="shared" si="0"/>
        <v>5.3475935828877004E-2</v>
      </c>
      <c r="J8" s="57"/>
      <c r="K8" s="18"/>
    </row>
    <row r="9" spans="1:11" ht="64.05" customHeight="1" x14ac:dyDescent="0.25">
      <c r="A9" s="85" t="s">
        <v>387</v>
      </c>
      <c r="B9" s="71">
        <v>5</v>
      </c>
      <c r="C9" s="59">
        <f>B9/$B$13</f>
        <v>3.7285607755406414E-3</v>
      </c>
      <c r="D9" s="57"/>
      <c r="E9" s="19"/>
      <c r="G9" s="147" t="s">
        <v>388</v>
      </c>
      <c r="H9" s="71">
        <v>300</v>
      </c>
      <c r="I9" s="59">
        <f t="shared" si="0"/>
        <v>0.16042780748663102</v>
      </c>
      <c r="J9" s="57"/>
      <c r="K9" s="18"/>
    </row>
    <row r="10" spans="1:11" ht="57" customHeight="1" x14ac:dyDescent="0.25">
      <c r="A10" s="28" t="s">
        <v>389</v>
      </c>
      <c r="B10" s="71">
        <v>5</v>
      </c>
      <c r="C10" s="59">
        <f>B10/$B$13</f>
        <v>3.7285607755406414E-3</v>
      </c>
      <c r="D10" s="57"/>
      <c r="E10" s="19"/>
      <c r="G10" s="147" t="s">
        <v>390</v>
      </c>
      <c r="H10" s="71">
        <v>130</v>
      </c>
      <c r="I10" s="59">
        <f t="shared" si="0"/>
        <v>6.9518716577540107E-2</v>
      </c>
      <c r="J10" s="57"/>
      <c r="K10" s="18"/>
    </row>
    <row r="11" spans="1:11" ht="28.5" customHeight="1" x14ac:dyDescent="0.25">
      <c r="A11" s="70"/>
      <c r="B11" s="71"/>
      <c r="C11" s="59"/>
      <c r="D11" s="57"/>
      <c r="E11" s="19"/>
      <c r="G11" s="147" t="s">
        <v>391</v>
      </c>
      <c r="H11" s="71">
        <v>5</v>
      </c>
      <c r="I11" s="59">
        <f t="shared" si="0"/>
        <v>2.6737967914438501E-3</v>
      </c>
      <c r="J11" s="57"/>
      <c r="K11" s="18"/>
    </row>
    <row r="12" spans="1:11" ht="58.8" customHeight="1" x14ac:dyDescent="0.25">
      <c r="A12" s="70"/>
      <c r="B12" s="71"/>
      <c r="C12" s="59"/>
      <c r="D12" s="57"/>
      <c r="E12" s="19"/>
      <c r="G12" s="85" t="s">
        <v>392</v>
      </c>
      <c r="H12" s="71">
        <v>5</v>
      </c>
      <c r="I12" s="59">
        <f t="shared" si="0"/>
        <v>2.6737967914438501E-3</v>
      </c>
      <c r="J12" s="57"/>
      <c r="K12" s="18"/>
    </row>
    <row r="13" spans="1:11" ht="28.5" customHeight="1" x14ac:dyDescent="0.25">
      <c r="A13" s="103" t="s">
        <v>116</v>
      </c>
      <c r="B13" s="103">
        <f>SUM(B6:B12)</f>
        <v>1341</v>
      </c>
      <c r="C13" s="59">
        <f>B13/$B$13</f>
        <v>1</v>
      </c>
      <c r="D13" s="57"/>
      <c r="E13" s="19"/>
      <c r="G13" s="85" t="s">
        <v>143</v>
      </c>
      <c r="H13" s="57">
        <v>30</v>
      </c>
      <c r="I13" s="59">
        <f t="shared" si="0"/>
        <v>1.6042780748663103E-2</v>
      </c>
      <c r="J13" s="57"/>
      <c r="K13" s="18"/>
    </row>
    <row r="14" spans="1:11" ht="28.5" customHeight="1" x14ac:dyDescent="0.25">
      <c r="A14" s="57"/>
      <c r="B14" s="57"/>
      <c r="C14" s="57"/>
      <c r="D14" s="57"/>
      <c r="E14" s="74"/>
      <c r="G14" s="103" t="s">
        <v>116</v>
      </c>
      <c r="H14" s="103">
        <f>SUM(H6:H13)</f>
        <v>1870</v>
      </c>
      <c r="I14" s="57"/>
      <c r="J14" s="57"/>
      <c r="K14" s="74"/>
    </row>
    <row r="15" spans="1:11" ht="19.8" customHeight="1" x14ac:dyDescent="0.25">
      <c r="A15" s="8" t="s">
        <v>117</v>
      </c>
      <c r="B15" s="8"/>
      <c r="C15" s="8"/>
      <c r="D15" s="8"/>
      <c r="E15" s="8"/>
      <c r="G15" s="8" t="s">
        <v>117</v>
      </c>
      <c r="H15" s="8"/>
      <c r="I15" s="8"/>
      <c r="J15" s="8"/>
      <c r="K15" s="8"/>
    </row>
    <row r="16" spans="1:11" ht="51.6" customHeight="1" x14ac:dyDescent="0.25">
      <c r="A16" s="57" t="s">
        <v>118</v>
      </c>
      <c r="B16" s="57" t="s">
        <v>119</v>
      </c>
      <c r="C16" s="57"/>
      <c r="D16" s="76" t="s">
        <v>120</v>
      </c>
      <c r="E16" s="57" t="s">
        <v>121</v>
      </c>
      <c r="G16" s="57" t="s">
        <v>118</v>
      </c>
      <c r="H16" s="57" t="s">
        <v>119</v>
      </c>
      <c r="I16" s="57"/>
      <c r="J16" s="76" t="s">
        <v>120</v>
      </c>
      <c r="K16" s="57" t="s">
        <v>121</v>
      </c>
    </row>
    <row r="17" spans="1:11" ht="28.5" customHeight="1" x14ac:dyDescent="0.25">
      <c r="A17" s="57"/>
      <c r="B17" s="57"/>
      <c r="C17" s="57"/>
      <c r="D17" s="57"/>
      <c r="E17" s="57"/>
      <c r="G17" s="57"/>
      <c r="H17" s="57"/>
      <c r="I17" s="57"/>
      <c r="J17" s="57"/>
      <c r="K17" s="57"/>
    </row>
    <row r="18" spans="1:11" ht="28.5" customHeight="1" x14ac:dyDescent="0.25">
      <c r="A18" s="57"/>
      <c r="B18" s="57"/>
      <c r="C18" s="57"/>
      <c r="D18" s="57"/>
      <c r="E18" s="57"/>
      <c r="G18" s="57"/>
      <c r="H18" s="57"/>
      <c r="I18" s="57"/>
      <c r="J18" s="57"/>
      <c r="K18" s="57"/>
    </row>
    <row r="20" spans="1:11" x14ac:dyDescent="0.25">
      <c r="A20" s="7" t="s">
        <v>122</v>
      </c>
      <c r="B20" s="7"/>
      <c r="C20" s="7"/>
      <c r="D20" s="7"/>
      <c r="E20" s="7"/>
      <c r="G20" s="7" t="s">
        <v>122</v>
      </c>
      <c r="H20" s="7"/>
      <c r="I20" s="7"/>
      <c r="J20" s="7"/>
      <c r="K20" s="7"/>
    </row>
    <row r="21" spans="1:11" ht="13.8" customHeight="1" x14ac:dyDescent="0.25">
      <c r="A21" s="26" t="s">
        <v>393</v>
      </c>
      <c r="B21" s="26"/>
      <c r="C21" s="26"/>
      <c r="D21" s="26"/>
      <c r="E21" s="26"/>
      <c r="G21" s="26" t="s">
        <v>393</v>
      </c>
      <c r="H21" s="26"/>
      <c r="I21" s="26"/>
      <c r="J21" s="26"/>
      <c r="K21" s="26"/>
    </row>
    <row r="22" spans="1:11" ht="13.8" customHeight="1" x14ac:dyDescent="0.25">
      <c r="A22" s="5" t="s">
        <v>394</v>
      </c>
      <c r="B22" s="5"/>
      <c r="C22" s="5"/>
      <c r="D22" s="5"/>
      <c r="E22" s="5"/>
      <c r="G22" s="5" t="s">
        <v>394</v>
      </c>
      <c r="H22" s="5"/>
      <c r="I22" s="5"/>
      <c r="J22" s="5"/>
      <c r="K22" s="5"/>
    </row>
  </sheetData>
  <mergeCells count="10">
    <mergeCell ref="A21:E21"/>
    <mergeCell ref="G21:K21"/>
    <mergeCell ref="A22:E22"/>
    <mergeCell ref="G22:K22"/>
    <mergeCell ref="E6:E13"/>
    <mergeCell ref="K6:K13"/>
    <mergeCell ref="A15:E15"/>
    <mergeCell ref="G15:K15"/>
    <mergeCell ref="A20:E20"/>
    <mergeCell ref="G20:K20"/>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1"/>
  <sheetViews>
    <sheetView zoomScale="65" zoomScaleNormal="65" workbookViewId="0">
      <selection activeCell="H1" sqref="H1"/>
    </sheetView>
  </sheetViews>
  <sheetFormatPr baseColWidth="10" defaultColWidth="8.88671875" defaultRowHeight="13.8" x14ac:dyDescent="0.25"/>
  <cols>
    <col min="1" max="1" width="24.88671875" style="48"/>
    <col min="2" max="2" width="30.109375" style="48"/>
    <col min="3" max="4" width="11.5546875" style="48"/>
    <col min="5" max="5" width="36" style="48"/>
    <col min="6" max="6" width="11.5546875" style="48"/>
    <col min="7" max="7" width="32.33203125" style="48"/>
    <col min="8" max="8" width="26.5546875" style="48"/>
    <col min="9" max="9" width="16.77734375" style="48"/>
    <col min="10" max="10" width="11.5546875" style="48"/>
    <col min="11" max="11" width="51.88671875" style="48"/>
    <col min="12" max="57" width="11.5546875" style="48"/>
    <col min="58" max="64" width="11.5546875" style="49"/>
    <col min="65" max="1025" width="11.5546875"/>
  </cols>
  <sheetData>
    <row r="1" spans="1:11" ht="35.549999999999997" customHeight="1" x14ac:dyDescent="0.25">
      <c r="A1" s="50" t="s">
        <v>97</v>
      </c>
      <c r="B1" s="51" t="s">
        <v>395</v>
      </c>
      <c r="C1" s="52"/>
      <c r="E1" s="49"/>
      <c r="G1" s="50" t="s">
        <v>97</v>
      </c>
      <c r="H1" s="51" t="s">
        <v>396</v>
      </c>
      <c r="I1" s="52"/>
      <c r="K1" s="49"/>
    </row>
    <row r="2" spans="1:11" ht="27.6" x14ac:dyDescent="0.3">
      <c r="A2" s="53" t="s">
        <v>373</v>
      </c>
      <c r="B2" s="53" t="s">
        <v>374</v>
      </c>
      <c r="E2" s="49" t="s">
        <v>375</v>
      </c>
      <c r="G2" s="53" t="s">
        <v>100</v>
      </c>
      <c r="H2" s="53" t="s">
        <v>397</v>
      </c>
      <c r="K2" s="49" t="s">
        <v>398</v>
      </c>
    </row>
    <row r="3" spans="1:11" ht="27.6" x14ac:dyDescent="0.25">
      <c r="A3" s="50"/>
      <c r="B3" s="146" t="s">
        <v>377</v>
      </c>
      <c r="E3" s="49"/>
      <c r="G3" s="50"/>
      <c r="H3" s="146" t="s">
        <v>399</v>
      </c>
      <c r="K3" s="49" t="s">
        <v>400</v>
      </c>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380</v>
      </c>
      <c r="C5" s="57"/>
      <c r="D5" s="56" t="s">
        <v>114</v>
      </c>
      <c r="E5" s="56"/>
      <c r="G5" s="56" t="s">
        <v>112</v>
      </c>
      <c r="H5" s="56" t="s">
        <v>380</v>
      </c>
      <c r="I5" s="57"/>
      <c r="J5" s="56" t="s">
        <v>133</v>
      </c>
      <c r="K5" s="56" t="s">
        <v>131</v>
      </c>
    </row>
    <row r="6" spans="1:11" ht="55.35" customHeight="1" x14ac:dyDescent="0.25">
      <c r="A6" s="49" t="s">
        <v>401</v>
      </c>
      <c r="B6" s="71">
        <v>1000</v>
      </c>
      <c r="C6" s="59">
        <f t="shared" ref="C6:C12" si="0">B6/$B$12</f>
        <v>0.71942446043165464</v>
      </c>
      <c r="D6" s="57"/>
      <c r="E6" s="17" t="s">
        <v>402</v>
      </c>
      <c r="G6" s="85" t="s">
        <v>403</v>
      </c>
      <c r="H6" s="71">
        <v>1100</v>
      </c>
      <c r="I6" s="59">
        <f t="shared" ref="I6:I11" si="1">H6/$H$11</f>
        <v>0.78853046594982079</v>
      </c>
      <c r="J6" s="57"/>
      <c r="K6" s="16" t="s">
        <v>404</v>
      </c>
    </row>
    <row r="7" spans="1:11" ht="64.05" customHeight="1" x14ac:dyDescent="0.25">
      <c r="A7" s="49" t="s">
        <v>405</v>
      </c>
      <c r="B7" s="71">
        <v>200</v>
      </c>
      <c r="C7" s="59">
        <f t="shared" si="0"/>
        <v>0.14388489208633093</v>
      </c>
      <c r="D7" s="57"/>
      <c r="E7" s="17"/>
      <c r="G7" s="85" t="s">
        <v>406</v>
      </c>
      <c r="H7" s="71">
        <v>150</v>
      </c>
      <c r="I7" s="59">
        <f t="shared" si="1"/>
        <v>0.10752688172043011</v>
      </c>
      <c r="J7" s="57"/>
      <c r="K7" s="16"/>
    </row>
    <row r="8" spans="1:11" ht="79.05" customHeight="1" x14ac:dyDescent="0.25">
      <c r="A8" s="49" t="s">
        <v>407</v>
      </c>
      <c r="B8" s="71">
        <v>150</v>
      </c>
      <c r="C8" s="59">
        <f t="shared" si="0"/>
        <v>0.1079136690647482</v>
      </c>
      <c r="D8" s="57"/>
      <c r="E8" s="17"/>
      <c r="G8" s="85" t="s">
        <v>266</v>
      </c>
      <c r="H8" s="71">
        <v>100</v>
      </c>
      <c r="I8" s="59">
        <f t="shared" si="1"/>
        <v>7.1684587813620068E-2</v>
      </c>
      <c r="J8" s="57"/>
      <c r="K8" s="16"/>
    </row>
    <row r="9" spans="1:11" ht="64.05" customHeight="1" x14ac:dyDescent="0.25">
      <c r="A9" s="49" t="s">
        <v>408</v>
      </c>
      <c r="B9" s="71">
        <v>10</v>
      </c>
      <c r="C9" s="59">
        <f t="shared" si="0"/>
        <v>7.1942446043165471E-3</v>
      </c>
      <c r="D9" s="57"/>
      <c r="E9" s="17"/>
      <c r="G9" s="85" t="s">
        <v>409</v>
      </c>
      <c r="H9" s="71">
        <v>20</v>
      </c>
      <c r="I9" s="59">
        <f t="shared" si="1"/>
        <v>1.4336917562724014E-2</v>
      </c>
      <c r="J9" s="57"/>
      <c r="K9" s="16"/>
    </row>
    <row r="10" spans="1:11" ht="57" customHeight="1" x14ac:dyDescent="0.25">
      <c r="A10" s="49" t="s">
        <v>410</v>
      </c>
      <c r="B10" s="71">
        <v>5</v>
      </c>
      <c r="C10" s="59">
        <f t="shared" si="0"/>
        <v>3.5971223021582736E-3</v>
      </c>
      <c r="D10" s="57"/>
      <c r="E10" s="17"/>
      <c r="G10" s="85" t="s">
        <v>143</v>
      </c>
      <c r="H10" s="71">
        <v>25</v>
      </c>
      <c r="I10" s="59">
        <f t="shared" si="1"/>
        <v>1.7921146953405017E-2</v>
      </c>
      <c r="J10" s="57"/>
      <c r="K10" s="16"/>
    </row>
    <row r="11" spans="1:11" ht="28.5" customHeight="1" x14ac:dyDescent="0.25">
      <c r="A11" s="49" t="s">
        <v>411</v>
      </c>
      <c r="B11" s="71">
        <v>25</v>
      </c>
      <c r="C11" s="59">
        <f t="shared" si="0"/>
        <v>1.7985611510791366E-2</v>
      </c>
      <c r="D11" s="57"/>
      <c r="E11" s="17"/>
      <c r="G11" s="103" t="s">
        <v>116</v>
      </c>
      <c r="H11" s="103">
        <f>SUM(H6:H10)</f>
        <v>1395</v>
      </c>
      <c r="I11" s="59">
        <f t="shared" si="1"/>
        <v>1</v>
      </c>
      <c r="J11" s="57"/>
      <c r="K11" s="74"/>
    </row>
    <row r="12" spans="1:11" ht="28.5" customHeight="1" x14ac:dyDescent="0.25">
      <c r="A12" s="103" t="s">
        <v>116</v>
      </c>
      <c r="B12" s="103">
        <f>SUM(B6:B11)</f>
        <v>1390</v>
      </c>
      <c r="C12" s="59">
        <f t="shared" si="0"/>
        <v>1</v>
      </c>
      <c r="D12" s="57"/>
      <c r="E12" s="74"/>
      <c r="G12" s="49"/>
      <c r="H12" s="101"/>
      <c r="I12" s="100"/>
      <c r="J12" s="101"/>
      <c r="K12" s="102"/>
    </row>
    <row r="13" spans="1:11" ht="28.5" customHeight="1" x14ac:dyDescent="0.25">
      <c r="A13" s="57"/>
      <c r="B13" s="57"/>
      <c r="C13" s="57"/>
      <c r="D13" s="57"/>
      <c r="E13" s="74"/>
      <c r="G13"/>
      <c r="H13"/>
      <c r="I13"/>
      <c r="J13"/>
      <c r="K13"/>
    </row>
    <row r="14" spans="1:11" ht="19.8" customHeight="1" x14ac:dyDescent="0.25">
      <c r="A14" s="8" t="s">
        <v>117</v>
      </c>
      <c r="B14" s="8"/>
      <c r="C14" s="8"/>
      <c r="D14" s="8"/>
      <c r="E14" s="8"/>
      <c r="G14" s="8" t="s">
        <v>117</v>
      </c>
      <c r="H14" s="8"/>
      <c r="I14" s="8"/>
      <c r="J14" s="8"/>
      <c r="K14" s="8"/>
    </row>
    <row r="15" spans="1:11" ht="51.6" customHeight="1" x14ac:dyDescent="0.25">
      <c r="A15" s="57" t="s">
        <v>118</v>
      </c>
      <c r="B15" s="57" t="s">
        <v>119</v>
      </c>
      <c r="C15" s="57"/>
      <c r="D15" s="76" t="s">
        <v>120</v>
      </c>
      <c r="E15" s="57" t="s">
        <v>121</v>
      </c>
      <c r="G15" s="57" t="s">
        <v>118</v>
      </c>
      <c r="H15" s="57" t="s">
        <v>119</v>
      </c>
      <c r="I15" s="57"/>
      <c r="J15" s="76" t="s">
        <v>120</v>
      </c>
      <c r="K15" s="57" t="s">
        <v>121</v>
      </c>
    </row>
    <row r="16" spans="1:11" ht="28.5" customHeight="1" x14ac:dyDescent="0.25">
      <c r="A16" s="57"/>
      <c r="B16" s="57"/>
      <c r="C16" s="57"/>
      <c r="D16" s="57"/>
      <c r="E16" s="57"/>
      <c r="G16" s="57"/>
      <c r="H16" s="57"/>
      <c r="I16" s="57"/>
      <c r="J16" s="57"/>
      <c r="K16" s="57"/>
    </row>
    <row r="17" spans="1:11" ht="28.5" customHeight="1" x14ac:dyDescent="0.25">
      <c r="A17" s="57"/>
      <c r="B17" s="57"/>
      <c r="C17" s="57"/>
      <c r="D17" s="57"/>
      <c r="E17" s="57"/>
      <c r="G17" s="57"/>
      <c r="H17" s="57"/>
      <c r="I17" s="57"/>
      <c r="J17" s="57"/>
      <c r="K17" s="57"/>
    </row>
    <row r="19" spans="1:11" x14ac:dyDescent="0.25">
      <c r="A19" s="7" t="s">
        <v>122</v>
      </c>
      <c r="B19" s="7"/>
      <c r="C19" s="7"/>
      <c r="D19" s="7"/>
      <c r="E19" s="7"/>
      <c r="G19" s="7" t="s">
        <v>122</v>
      </c>
      <c r="H19" s="7"/>
      <c r="I19" s="7"/>
      <c r="J19" s="7"/>
      <c r="K19" s="7"/>
    </row>
    <row r="20" spans="1:11" ht="13.8" customHeight="1" x14ac:dyDescent="0.25">
      <c r="A20" s="26" t="s">
        <v>412</v>
      </c>
      <c r="B20" s="26"/>
      <c r="C20" s="26"/>
      <c r="D20" s="26"/>
      <c r="E20" s="26"/>
      <c r="G20" s="26" t="s">
        <v>413</v>
      </c>
      <c r="H20" s="26"/>
      <c r="I20" s="26"/>
      <c r="J20" s="26"/>
      <c r="K20" s="26"/>
    </row>
    <row r="21" spans="1:11" ht="13.8" customHeight="1" x14ac:dyDescent="0.25">
      <c r="A21" s="5" t="s">
        <v>414</v>
      </c>
      <c r="B21" s="5"/>
      <c r="C21" s="5"/>
      <c r="D21" s="5"/>
      <c r="E21" s="5"/>
      <c r="G21" s="5"/>
      <c r="H21" s="5"/>
      <c r="I21" s="5"/>
      <c r="J21" s="5"/>
      <c r="K21" s="5"/>
    </row>
  </sheetData>
  <mergeCells count="10">
    <mergeCell ref="A20:E20"/>
    <mergeCell ref="G20:K20"/>
    <mergeCell ref="A21:E21"/>
    <mergeCell ref="G21:K21"/>
    <mergeCell ref="E6:E11"/>
    <mergeCell ref="K6:K10"/>
    <mergeCell ref="A14:E14"/>
    <mergeCell ref="G14:K14"/>
    <mergeCell ref="A19:E19"/>
    <mergeCell ref="G19:K19"/>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3"/>
  <sheetViews>
    <sheetView zoomScale="65" zoomScaleNormal="65" workbookViewId="0">
      <selection activeCell="A6" sqref="A6"/>
    </sheetView>
  </sheetViews>
  <sheetFormatPr baseColWidth="10" defaultColWidth="8.88671875" defaultRowHeight="13.2" x14ac:dyDescent="0.25"/>
  <cols>
    <col min="1" max="1" width="39.5546875" style="30"/>
    <col min="2" max="2" width="33.33203125" style="30"/>
    <col min="3" max="4" width="11.5546875" style="30"/>
    <col min="5" max="5" width="36" style="30"/>
    <col min="6" max="52" width="11.5546875" style="30"/>
    <col min="53" max="59" width="11.5546875" style="31"/>
    <col min="60" max="1025" width="11.5546875"/>
  </cols>
  <sheetData>
    <row r="1" spans="1:6" ht="20.85" customHeight="1" x14ac:dyDescent="0.25">
      <c r="A1" s="32" t="s">
        <v>97</v>
      </c>
      <c r="B1" s="33" t="s">
        <v>415</v>
      </c>
      <c r="C1" s="34"/>
      <c r="E1" s="31"/>
    </row>
    <row r="2" spans="1:6" ht="26.4" x14ac:dyDescent="0.25">
      <c r="A2" s="35" t="s">
        <v>100</v>
      </c>
      <c r="B2" s="35" t="s">
        <v>101</v>
      </c>
      <c r="E2" s="31" t="s">
        <v>416</v>
      </c>
    </row>
    <row r="3" spans="1:6" ht="26.4" x14ac:dyDescent="0.25">
      <c r="A3" s="32"/>
      <c r="B3" s="35" t="s">
        <v>127</v>
      </c>
      <c r="E3" s="31" t="s">
        <v>417</v>
      </c>
    </row>
    <row r="4" spans="1:6" x14ac:dyDescent="0.25">
      <c r="A4" s="36" t="s">
        <v>107</v>
      </c>
      <c r="B4" s="36" t="s">
        <v>108</v>
      </c>
      <c r="C4" s="36" t="s">
        <v>109</v>
      </c>
      <c r="D4" s="36" t="s">
        <v>110</v>
      </c>
      <c r="E4" s="36" t="s">
        <v>111</v>
      </c>
    </row>
    <row r="5" spans="1:6" ht="28.5" customHeight="1" x14ac:dyDescent="0.25">
      <c r="A5" s="55" t="s">
        <v>112</v>
      </c>
      <c r="B5" s="56" t="s">
        <v>418</v>
      </c>
      <c r="C5" s="57"/>
      <c r="D5" s="56" t="s">
        <v>114</v>
      </c>
      <c r="E5" s="56"/>
      <c r="F5" s="48"/>
    </row>
    <row r="6" spans="1:6" ht="79.8" customHeight="1" x14ac:dyDescent="0.25">
      <c r="A6" s="28" t="s">
        <v>66</v>
      </c>
      <c r="B6" s="71">
        <v>500</v>
      </c>
      <c r="C6" s="59">
        <f t="shared" ref="C6:C16" si="0">B6/$B$16</f>
        <v>0.51546391752577314</v>
      </c>
      <c r="D6" s="57"/>
      <c r="E6" s="16" t="s">
        <v>419</v>
      </c>
      <c r="F6" s="48"/>
    </row>
    <row r="7" spans="1:6" ht="28.5" customHeight="1" x14ac:dyDescent="0.25">
      <c r="A7" s="28" t="s">
        <v>143</v>
      </c>
      <c r="B7" s="71">
        <v>20</v>
      </c>
      <c r="C7" s="59">
        <f t="shared" si="0"/>
        <v>2.0618556701030927E-2</v>
      </c>
      <c r="D7" s="57"/>
      <c r="E7" s="16"/>
      <c r="F7" s="48"/>
    </row>
    <row r="8" spans="1:6" ht="59.7" customHeight="1" x14ac:dyDescent="0.25">
      <c r="A8" s="85" t="s">
        <v>420</v>
      </c>
      <c r="B8" s="71">
        <v>15</v>
      </c>
      <c r="C8" s="59">
        <f t="shared" si="0"/>
        <v>1.5463917525773196E-2</v>
      </c>
      <c r="D8" s="57"/>
      <c r="E8" s="16"/>
      <c r="F8" s="48"/>
    </row>
    <row r="9" spans="1:6" ht="53.55" customHeight="1" x14ac:dyDescent="0.25">
      <c r="A9" s="85" t="s">
        <v>421</v>
      </c>
      <c r="B9" s="71">
        <v>10</v>
      </c>
      <c r="C9" s="59">
        <f t="shared" si="0"/>
        <v>1.0309278350515464E-2</v>
      </c>
      <c r="D9" s="57"/>
      <c r="E9" s="16"/>
      <c r="F9" s="48"/>
    </row>
    <row r="10" spans="1:6" ht="28.5" customHeight="1" x14ac:dyDescent="0.25">
      <c r="A10" s="28" t="s">
        <v>422</v>
      </c>
      <c r="B10" s="71">
        <v>10</v>
      </c>
      <c r="C10" s="59">
        <f t="shared" si="0"/>
        <v>1.0309278350515464E-2</v>
      </c>
      <c r="D10" s="57"/>
      <c r="E10" s="16"/>
      <c r="F10" s="48"/>
    </row>
    <row r="11" spans="1:6" ht="28.5" customHeight="1" x14ac:dyDescent="0.25">
      <c r="A11" s="28" t="s">
        <v>423</v>
      </c>
      <c r="B11" s="71">
        <v>5</v>
      </c>
      <c r="C11" s="59">
        <f t="shared" si="0"/>
        <v>5.1546391752577319E-3</v>
      </c>
      <c r="D11" s="57"/>
      <c r="E11" s="16"/>
      <c r="F11" s="48"/>
    </row>
    <row r="12" spans="1:6" ht="37.799999999999997" customHeight="1" x14ac:dyDescent="0.25">
      <c r="A12" s="28" t="s">
        <v>424</v>
      </c>
      <c r="B12" s="57">
        <v>10</v>
      </c>
      <c r="C12" s="59">
        <f t="shared" si="0"/>
        <v>1.0309278350515464E-2</v>
      </c>
      <c r="D12" s="85"/>
      <c r="E12" s="16"/>
      <c r="F12" s="49"/>
    </row>
    <row r="13" spans="1:6" ht="28.5" customHeight="1" x14ac:dyDescent="0.25">
      <c r="A13" s="28" t="s">
        <v>425</v>
      </c>
      <c r="B13" s="57">
        <v>300</v>
      </c>
      <c r="C13" s="59">
        <f t="shared" si="0"/>
        <v>0.30927835051546393</v>
      </c>
      <c r="D13" s="57"/>
      <c r="E13" s="16"/>
      <c r="F13" s="48"/>
    </row>
    <row r="14" spans="1:6" ht="28.5" customHeight="1" x14ac:dyDescent="0.25">
      <c r="A14" s="28" t="s">
        <v>426</v>
      </c>
      <c r="B14" s="57">
        <v>75</v>
      </c>
      <c r="C14" s="59">
        <f t="shared" si="0"/>
        <v>7.7319587628865982E-2</v>
      </c>
      <c r="D14" s="57"/>
      <c r="E14" s="16"/>
      <c r="F14" s="48"/>
    </row>
    <row r="15" spans="1:6" ht="28.5" customHeight="1" x14ac:dyDescent="0.25">
      <c r="A15" s="28" t="s">
        <v>365</v>
      </c>
      <c r="B15" s="57">
        <v>25</v>
      </c>
      <c r="C15" s="59">
        <f t="shared" si="0"/>
        <v>2.5773195876288658E-2</v>
      </c>
      <c r="D15" s="57"/>
      <c r="E15" s="16"/>
      <c r="F15" s="48"/>
    </row>
    <row r="16" spans="1:6" ht="28.5" customHeight="1" x14ac:dyDescent="0.25">
      <c r="A16" s="148" t="s">
        <v>116</v>
      </c>
      <c r="B16" s="103">
        <f>SUM(B6:B15)</f>
        <v>970</v>
      </c>
      <c r="C16" s="59">
        <f t="shared" si="0"/>
        <v>1</v>
      </c>
      <c r="D16" s="57"/>
      <c r="E16" s="57"/>
      <c r="F16" s="48"/>
    </row>
    <row r="17" spans="1:6" ht="28.5" customHeight="1" x14ac:dyDescent="0.25">
      <c r="A17" s="28"/>
      <c r="B17" s="57"/>
      <c r="C17" s="59"/>
      <c r="D17" s="57"/>
      <c r="E17" s="57"/>
      <c r="F17" s="48"/>
    </row>
    <row r="18" spans="1:6" ht="34.35" customHeight="1" x14ac:dyDescent="0.25">
      <c r="A18" s="149" t="s">
        <v>120</v>
      </c>
      <c r="B18" s="72" t="s">
        <v>121</v>
      </c>
      <c r="C18" s="72"/>
      <c r="D18" s="72" t="s">
        <v>118</v>
      </c>
      <c r="E18" s="72" t="s">
        <v>119</v>
      </c>
      <c r="F18" s="118"/>
    </row>
    <row r="19" spans="1:6" ht="28.5" customHeight="1" x14ac:dyDescent="0.25">
      <c r="A19" s="28" t="s">
        <v>427</v>
      </c>
      <c r="B19" s="57"/>
      <c r="C19" s="57"/>
      <c r="D19" s="57"/>
      <c r="E19" s="57"/>
      <c r="F19" s="48"/>
    </row>
    <row r="20" spans="1:6" ht="13.8" x14ac:dyDescent="0.25">
      <c r="A20" s="49"/>
      <c r="B20" s="48"/>
      <c r="C20" s="48"/>
      <c r="D20" s="48"/>
      <c r="E20" s="48"/>
      <c r="F20" s="48"/>
    </row>
    <row r="21" spans="1:6" ht="13.8" x14ac:dyDescent="0.25">
      <c r="A21" s="7" t="s">
        <v>122</v>
      </c>
      <c r="B21" s="7"/>
      <c r="C21" s="7"/>
      <c r="D21" s="7"/>
      <c r="E21" s="7"/>
      <c r="F21" s="48"/>
    </row>
    <row r="22" spans="1:6" ht="13.8" x14ac:dyDescent="0.25">
      <c r="A22" s="26"/>
      <c r="B22" s="26"/>
      <c r="C22" s="26"/>
      <c r="D22" s="26"/>
      <c r="E22" s="26"/>
      <c r="F22" s="48"/>
    </row>
    <row r="23" spans="1:6" ht="13.8" x14ac:dyDescent="0.25">
      <c r="A23" s="5"/>
      <c r="B23" s="5"/>
      <c r="C23" s="5"/>
      <c r="D23" s="5"/>
      <c r="E23" s="5"/>
      <c r="F23" s="48"/>
    </row>
  </sheetData>
  <mergeCells count="4">
    <mergeCell ref="E6:E15"/>
    <mergeCell ref="A21:E21"/>
    <mergeCell ref="A22:E22"/>
    <mergeCell ref="A23:E23"/>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9"/>
  <sheetViews>
    <sheetView zoomScale="65" zoomScaleNormal="65" workbookViewId="0">
      <selection activeCell="E1" sqref="E1"/>
    </sheetView>
  </sheetViews>
  <sheetFormatPr baseColWidth="10" defaultColWidth="8.88671875" defaultRowHeight="13.8" x14ac:dyDescent="0.25"/>
  <cols>
    <col min="1" max="1" width="24.88671875" style="48"/>
    <col min="2" max="2" width="25.88671875" style="48"/>
    <col min="3" max="4" width="11.5546875" style="48"/>
    <col min="5" max="5" width="42.109375" style="48"/>
    <col min="6" max="6" width="11.5546875" style="48"/>
    <col min="7" max="7" width="32.33203125" style="48"/>
    <col min="8" max="8" width="30.77734375" style="48"/>
    <col min="9" max="9" width="16.77734375" style="48"/>
    <col min="10" max="10" width="11.5546875" style="48"/>
    <col min="11" max="11" width="38.21875" style="48"/>
    <col min="12" max="57" width="11.5546875" style="48"/>
    <col min="58" max="1025" width="11.5546875" style="49"/>
  </cols>
  <sheetData>
    <row r="1" spans="1:11" ht="20.85" customHeight="1" x14ac:dyDescent="0.25">
      <c r="A1" s="50" t="s">
        <v>97</v>
      </c>
      <c r="B1" s="51" t="s">
        <v>428</v>
      </c>
      <c r="C1" s="52"/>
      <c r="E1" s="49"/>
      <c r="G1" s="50" t="s">
        <v>97</v>
      </c>
      <c r="H1" s="51" t="s">
        <v>429</v>
      </c>
      <c r="I1" s="52"/>
      <c r="K1" s="49" t="s">
        <v>430</v>
      </c>
    </row>
    <row r="2" spans="1:11" ht="27.6" x14ac:dyDescent="0.25">
      <c r="A2" s="53" t="s">
        <v>100</v>
      </c>
      <c r="B2" s="53" t="s">
        <v>431</v>
      </c>
      <c r="E2" s="84" t="s">
        <v>432</v>
      </c>
      <c r="G2" s="53" t="s">
        <v>373</v>
      </c>
      <c r="H2" s="53" t="s">
        <v>433</v>
      </c>
      <c r="K2" s="49" t="s">
        <v>434</v>
      </c>
    </row>
    <row r="3" spans="1:11" ht="27.6" x14ac:dyDescent="0.25">
      <c r="A3" s="50"/>
      <c r="B3" s="146" t="s">
        <v>435</v>
      </c>
      <c r="E3" s="49"/>
      <c r="G3" s="50"/>
      <c r="H3" s="146" t="s">
        <v>127</v>
      </c>
      <c r="K3" s="49" t="s">
        <v>436</v>
      </c>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437</v>
      </c>
      <c r="C5" s="57"/>
      <c r="D5" s="56" t="s">
        <v>114</v>
      </c>
      <c r="E5" s="56"/>
      <c r="G5" s="56" t="s">
        <v>112</v>
      </c>
      <c r="H5" s="56" t="s">
        <v>438</v>
      </c>
      <c r="I5" s="57"/>
      <c r="J5" s="56" t="s">
        <v>288</v>
      </c>
      <c r="K5" s="56"/>
    </row>
    <row r="6" spans="1:11" ht="28.5" customHeight="1" x14ac:dyDescent="0.25">
      <c r="A6" s="70" t="s">
        <v>71</v>
      </c>
      <c r="B6" s="71">
        <v>300</v>
      </c>
      <c r="C6" s="59">
        <f>B6/$B$11</f>
        <v>0.6</v>
      </c>
      <c r="D6" s="57"/>
      <c r="E6" s="25" t="s">
        <v>439</v>
      </c>
      <c r="G6" s="70" t="s">
        <v>71</v>
      </c>
      <c r="H6" s="71">
        <v>450</v>
      </c>
      <c r="I6" s="59">
        <f>H6/$H$11</f>
        <v>0.625</v>
      </c>
      <c r="J6" s="57"/>
      <c r="K6" s="25" t="s">
        <v>440</v>
      </c>
    </row>
    <row r="7" spans="1:11" ht="28.5" customHeight="1" x14ac:dyDescent="0.25">
      <c r="A7" s="70" t="s">
        <v>441</v>
      </c>
      <c r="B7" s="71">
        <v>200</v>
      </c>
      <c r="C7" s="59">
        <f>B7/$B$11</f>
        <v>0.4</v>
      </c>
      <c r="D7" s="57"/>
      <c r="E7" s="25"/>
      <c r="G7" s="70" t="s">
        <v>143</v>
      </c>
      <c r="H7" s="71">
        <v>10</v>
      </c>
      <c r="I7" s="59">
        <f>H7/$H$11</f>
        <v>1.3888888888888888E-2</v>
      </c>
      <c r="J7" s="57"/>
      <c r="K7" s="25"/>
    </row>
    <row r="8" spans="1:11" ht="36" customHeight="1" x14ac:dyDescent="0.25">
      <c r="A8" s="70"/>
      <c r="B8" s="71"/>
      <c r="C8" s="59"/>
      <c r="D8" s="57"/>
      <c r="E8" s="25"/>
      <c r="G8" s="70" t="s">
        <v>239</v>
      </c>
      <c r="H8" s="71">
        <v>250</v>
      </c>
      <c r="I8" s="59">
        <f>H8/$H$11</f>
        <v>0.34722222222222221</v>
      </c>
      <c r="J8" s="57"/>
      <c r="K8" s="25"/>
    </row>
    <row r="9" spans="1:11" ht="53.55" customHeight="1" x14ac:dyDescent="0.25">
      <c r="A9" s="70"/>
      <c r="B9" s="71"/>
      <c r="C9" s="59"/>
      <c r="D9" s="57"/>
      <c r="E9" s="25"/>
      <c r="G9" s="70" t="s">
        <v>442</v>
      </c>
      <c r="H9" s="71">
        <v>10</v>
      </c>
      <c r="I9" s="59">
        <f>H9/$H$11</f>
        <v>1.3888888888888888E-2</v>
      </c>
      <c r="J9" s="57"/>
      <c r="K9" s="25"/>
    </row>
    <row r="10" spans="1:11" ht="28.5" customHeight="1" x14ac:dyDescent="0.25">
      <c r="A10" s="70"/>
      <c r="B10" s="71"/>
      <c r="C10" s="59"/>
      <c r="D10" s="57"/>
      <c r="E10" s="25"/>
      <c r="G10" s="70"/>
      <c r="H10" s="71"/>
      <c r="I10" s="59"/>
      <c r="J10" s="57"/>
      <c r="K10" s="25"/>
    </row>
    <row r="11" spans="1:11" ht="28.5" customHeight="1" x14ac:dyDescent="0.25">
      <c r="A11" s="57"/>
      <c r="B11" s="57">
        <f>SUM(B6:B10)</f>
        <v>500</v>
      </c>
      <c r="C11" s="59">
        <f>B11/$B$11</f>
        <v>1</v>
      </c>
      <c r="D11" s="57"/>
      <c r="E11" s="25"/>
      <c r="G11" s="57" t="s">
        <v>116</v>
      </c>
      <c r="H11" s="57">
        <f>SUM(H6:H10)</f>
        <v>720</v>
      </c>
      <c r="I11" s="59">
        <f>H11/$H$11</f>
        <v>1</v>
      </c>
      <c r="J11" s="57"/>
      <c r="K11" s="25"/>
    </row>
    <row r="12" spans="1:11" ht="28.5" customHeight="1" x14ac:dyDescent="0.25">
      <c r="A12" s="57"/>
      <c r="B12" s="57"/>
      <c r="C12" s="57"/>
      <c r="D12" s="57"/>
      <c r="E12" s="74"/>
      <c r="G12" s="57"/>
      <c r="H12" s="57"/>
      <c r="I12" s="57"/>
      <c r="J12" s="57"/>
      <c r="K12" s="74"/>
    </row>
    <row r="13" spans="1:11" ht="19.8" customHeight="1" x14ac:dyDescent="0.25">
      <c r="A13" s="8" t="s">
        <v>117</v>
      </c>
      <c r="B13" s="8"/>
      <c r="C13" s="8"/>
      <c r="D13" s="8"/>
      <c r="E13" s="8"/>
      <c r="G13" s="8" t="s">
        <v>117</v>
      </c>
      <c r="H13" s="8"/>
      <c r="I13" s="8"/>
      <c r="J13" s="8"/>
      <c r="K13" s="8"/>
    </row>
    <row r="14" spans="1:11" ht="51.6" customHeight="1" x14ac:dyDescent="0.25">
      <c r="A14" s="57" t="s">
        <v>118</v>
      </c>
      <c r="B14" s="57" t="s">
        <v>119</v>
      </c>
      <c r="C14" s="57"/>
      <c r="D14" s="76" t="s">
        <v>120</v>
      </c>
      <c r="E14" s="57" t="s">
        <v>121</v>
      </c>
      <c r="G14" s="57" t="s">
        <v>118</v>
      </c>
      <c r="H14" s="57" t="s">
        <v>119</v>
      </c>
      <c r="I14" s="57"/>
      <c r="J14" s="76" t="s">
        <v>120</v>
      </c>
      <c r="K14" s="57" t="s">
        <v>121</v>
      </c>
    </row>
    <row r="15" spans="1:11" ht="28.5" customHeight="1" x14ac:dyDescent="0.25">
      <c r="A15" s="57"/>
      <c r="B15" s="57" t="s">
        <v>443</v>
      </c>
      <c r="C15" s="57"/>
      <c r="D15" s="57"/>
      <c r="E15" s="57"/>
      <c r="G15" s="57"/>
      <c r="H15" s="57" t="s">
        <v>444</v>
      </c>
      <c r="I15" s="57"/>
      <c r="J15" s="57"/>
      <c r="K15" s="57"/>
    </row>
    <row r="17" spans="1:11" x14ac:dyDescent="0.25">
      <c r="A17" s="7" t="s">
        <v>122</v>
      </c>
      <c r="B17" s="7"/>
      <c r="C17" s="7"/>
      <c r="D17" s="7"/>
      <c r="E17" s="7"/>
      <c r="G17" s="7" t="s">
        <v>122</v>
      </c>
      <c r="H17" s="7"/>
      <c r="I17" s="7"/>
      <c r="J17" s="7"/>
      <c r="K17" s="7"/>
    </row>
    <row r="18" spans="1:11" ht="13.8" customHeight="1" x14ac:dyDescent="0.25">
      <c r="A18" s="26" t="s">
        <v>445</v>
      </c>
      <c r="B18" s="26"/>
      <c r="C18" s="26"/>
      <c r="D18" s="26"/>
      <c r="E18" s="26"/>
      <c r="G18" s="26" t="s">
        <v>446</v>
      </c>
      <c r="H18" s="26"/>
      <c r="I18" s="26"/>
      <c r="J18" s="26"/>
      <c r="K18" s="26"/>
    </row>
    <row r="19" spans="1:11" x14ac:dyDescent="0.25">
      <c r="A19" s="5"/>
      <c r="B19" s="5"/>
      <c r="C19" s="5"/>
      <c r="D19" s="5"/>
      <c r="E19" s="5"/>
      <c r="G19" s="5"/>
      <c r="H19" s="5"/>
      <c r="I19" s="5"/>
      <c r="J19" s="5"/>
      <c r="K19" s="5"/>
    </row>
  </sheetData>
  <mergeCells count="10">
    <mergeCell ref="A18:E18"/>
    <mergeCell ref="G18:K18"/>
    <mergeCell ref="A19:E19"/>
    <mergeCell ref="G19:K19"/>
    <mergeCell ref="E6:E11"/>
    <mergeCell ref="K6:K11"/>
    <mergeCell ref="A13:E13"/>
    <mergeCell ref="G13:K13"/>
    <mergeCell ref="A17:E17"/>
    <mergeCell ref="G17:K17"/>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5"/>
  <sheetViews>
    <sheetView zoomScale="65" zoomScaleNormal="65" workbookViewId="0">
      <selection activeCell="B1" sqref="B1"/>
    </sheetView>
  </sheetViews>
  <sheetFormatPr baseColWidth="10" defaultColWidth="8.88671875" defaultRowHeight="13.8" x14ac:dyDescent="0.25"/>
  <cols>
    <col min="1" max="1" width="24.88671875" style="79"/>
    <col min="2" max="2" width="28.44140625" style="79"/>
    <col min="3" max="3" width="25.88671875" style="79"/>
    <col min="4" max="4" width="47.109375" style="79"/>
    <col min="5" max="23" width="11.5546875" style="53"/>
    <col min="24" max="56" width="11.5546875" style="79"/>
    <col min="57" max="1025" width="11.5546875" style="49"/>
  </cols>
  <sheetData>
    <row r="1" spans="1:5" ht="54.45" customHeight="1" x14ac:dyDescent="0.25">
      <c r="A1" s="50" t="s">
        <v>97</v>
      </c>
      <c r="B1" s="56" t="s">
        <v>73</v>
      </c>
      <c r="C1" s="52"/>
      <c r="D1" s="49"/>
    </row>
    <row r="2" spans="1:5" ht="27.6" x14ac:dyDescent="0.25">
      <c r="A2" s="53" t="s">
        <v>100</v>
      </c>
      <c r="B2" s="53" t="s">
        <v>101</v>
      </c>
      <c r="C2" s="48"/>
      <c r="D2" s="84" t="s">
        <v>447</v>
      </c>
      <c r="E2" s="48"/>
    </row>
    <row r="3" spans="1:5" ht="27.6" x14ac:dyDescent="0.25">
      <c r="A3" s="50"/>
      <c r="B3" s="53" t="s">
        <v>127</v>
      </c>
      <c r="C3" s="48"/>
      <c r="D3" s="48"/>
      <c r="E3" s="48"/>
    </row>
    <row r="4" spans="1:5" x14ac:dyDescent="0.25">
      <c r="A4" s="150"/>
    </row>
    <row r="5" spans="1:5" x14ac:dyDescent="0.25">
      <c r="A5" s="80" t="s">
        <v>107</v>
      </c>
      <c r="B5" s="80" t="s">
        <v>156</v>
      </c>
      <c r="C5" s="80" t="s">
        <v>109</v>
      </c>
      <c r="D5" s="80" t="s">
        <v>448</v>
      </c>
    </row>
    <row r="6" spans="1:5" x14ac:dyDescent="0.25">
      <c r="A6" s="77" t="s">
        <v>112</v>
      </c>
      <c r="B6" s="77" t="s">
        <v>449</v>
      </c>
      <c r="C6" s="58"/>
      <c r="D6" s="77" t="s">
        <v>160</v>
      </c>
    </row>
    <row r="7" spans="1:5" ht="51.75" customHeight="1" x14ac:dyDescent="0.25">
      <c r="A7" s="113" t="s">
        <v>450</v>
      </c>
      <c r="B7" s="86">
        <v>1000</v>
      </c>
      <c r="C7" s="63"/>
      <c r="D7" s="9" t="s">
        <v>451</v>
      </c>
    </row>
    <row r="8" spans="1:5" ht="28.5" customHeight="1" x14ac:dyDescent="0.25">
      <c r="A8" s="113" t="s">
        <v>68</v>
      </c>
      <c r="B8" s="86">
        <v>15</v>
      </c>
      <c r="C8" s="63"/>
      <c r="D8" s="9"/>
    </row>
    <row r="9" spans="1:5" ht="38.549999999999997" customHeight="1" x14ac:dyDescent="0.25">
      <c r="A9" s="113" t="s">
        <v>452</v>
      </c>
      <c r="B9" s="86">
        <v>10</v>
      </c>
      <c r="C9" s="63"/>
      <c r="D9" s="9"/>
    </row>
    <row r="10" spans="1:5" ht="28.5" customHeight="1" x14ac:dyDescent="0.25">
      <c r="A10" s="113" t="s">
        <v>453</v>
      </c>
      <c r="B10" s="86">
        <v>5</v>
      </c>
      <c r="C10" s="63"/>
      <c r="D10" s="9"/>
    </row>
    <row r="11" spans="1:5" ht="28.5" customHeight="1" x14ac:dyDescent="0.25">
      <c r="A11" s="113" t="s">
        <v>143</v>
      </c>
      <c r="B11" s="86">
        <v>20</v>
      </c>
      <c r="C11" s="63"/>
      <c r="D11" s="9"/>
    </row>
    <row r="12" spans="1:5" ht="28.5" customHeight="1" x14ac:dyDescent="0.25">
      <c r="A12" s="113" t="s">
        <v>454</v>
      </c>
      <c r="B12" s="86">
        <v>36</v>
      </c>
      <c r="C12" s="63"/>
      <c r="D12" s="9"/>
    </row>
    <row r="13" spans="1:5" ht="28.5" customHeight="1" x14ac:dyDescent="0.25">
      <c r="A13" s="113" t="s">
        <v>455</v>
      </c>
      <c r="B13" s="86">
        <v>150</v>
      </c>
      <c r="C13" s="63"/>
      <c r="D13" s="9"/>
    </row>
    <row r="14" spans="1:5" ht="42.15" customHeight="1" x14ac:dyDescent="0.25">
      <c r="A14" s="113" t="s">
        <v>456</v>
      </c>
      <c r="B14" s="86">
        <v>20</v>
      </c>
      <c r="C14" s="63"/>
      <c r="D14" s="9"/>
    </row>
    <row r="15" spans="1:5" ht="28.5" customHeight="1" x14ac:dyDescent="0.25">
      <c r="A15" s="151" t="s">
        <v>457</v>
      </c>
      <c r="B15" s="151">
        <f>SUM(B7:B13)</f>
        <v>1236</v>
      </c>
      <c r="C15" s="152"/>
      <c r="D15" s="9"/>
    </row>
    <row r="16" spans="1:5" ht="28.5" customHeight="1" x14ac:dyDescent="0.25">
      <c r="A16" s="58"/>
      <c r="B16" s="58"/>
      <c r="C16" s="58"/>
      <c r="D16" s="9"/>
    </row>
    <row r="17" spans="1:4" ht="19.8" customHeight="1" x14ac:dyDescent="0.25">
      <c r="A17" s="3"/>
      <c r="B17" s="3"/>
      <c r="C17" s="3"/>
      <c r="D17" s="3"/>
    </row>
    <row r="18" spans="1:4" ht="51.6" customHeight="1" x14ac:dyDescent="0.25">
      <c r="A18" s="58" t="s">
        <v>118</v>
      </c>
      <c r="B18" s="58" t="s">
        <v>119</v>
      </c>
      <c r="C18" s="58"/>
      <c r="D18" s="58" t="s">
        <v>121</v>
      </c>
    </row>
    <row r="19" spans="1:4" ht="28.5" customHeight="1" x14ac:dyDescent="0.25">
      <c r="A19" s="58"/>
      <c r="B19" s="58"/>
      <c r="C19" s="58"/>
      <c r="D19" s="58"/>
    </row>
    <row r="20" spans="1:4" ht="28.5" customHeight="1" x14ac:dyDescent="0.25">
      <c r="A20" s="58"/>
      <c r="B20" s="58"/>
      <c r="C20" s="58"/>
      <c r="D20" s="58"/>
    </row>
    <row r="21" spans="1:4" ht="28.5" customHeight="1" x14ac:dyDescent="0.25">
      <c r="A21" s="58"/>
      <c r="B21" s="58"/>
      <c r="C21" s="58"/>
      <c r="D21" s="58"/>
    </row>
    <row r="23" spans="1:4" x14ac:dyDescent="0.25">
      <c r="A23" s="23" t="s">
        <v>122</v>
      </c>
      <c r="B23" s="23"/>
      <c r="C23" s="23"/>
      <c r="D23" s="23"/>
    </row>
    <row r="24" spans="1:4" ht="13.8" customHeight="1" x14ac:dyDescent="0.25">
      <c r="A24" s="22" t="s">
        <v>458</v>
      </c>
      <c r="B24" s="22"/>
      <c r="C24" s="22"/>
      <c r="D24" s="22"/>
    </row>
    <row r="25" spans="1:4" x14ac:dyDescent="0.25">
      <c r="A25" s="21"/>
      <c r="B25" s="21"/>
      <c r="C25" s="21"/>
      <c r="D25" s="21"/>
    </row>
  </sheetData>
  <mergeCells count="5">
    <mergeCell ref="D7:D16"/>
    <mergeCell ref="A17:D17"/>
    <mergeCell ref="A23:D23"/>
    <mergeCell ref="A24:D24"/>
    <mergeCell ref="A25:D25"/>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6"/>
  <sheetViews>
    <sheetView zoomScale="65" zoomScaleNormal="65" workbookViewId="0">
      <selection activeCell="D13" sqref="D13"/>
    </sheetView>
  </sheetViews>
  <sheetFormatPr baseColWidth="10" defaultColWidth="8.88671875" defaultRowHeight="13.8" x14ac:dyDescent="0.25"/>
  <cols>
    <col min="1" max="1" width="24.88671875" style="48"/>
    <col min="2" max="2" width="25.88671875" style="48"/>
    <col min="3" max="4" width="11.5546875" style="48"/>
    <col min="5" max="5" width="55.33203125" style="48"/>
    <col min="6" max="51" width="11.5546875" style="48"/>
    <col min="52" max="1025" width="11.5546875" style="49"/>
  </cols>
  <sheetData>
    <row r="1" spans="1:5" ht="20.85" customHeight="1" x14ac:dyDescent="0.25">
      <c r="A1" s="50" t="s">
        <v>97</v>
      </c>
      <c r="B1" s="51" t="s">
        <v>78</v>
      </c>
      <c r="C1" s="52"/>
      <c r="E1" s="49" t="s">
        <v>459</v>
      </c>
    </row>
    <row r="2" spans="1:5" x14ac:dyDescent="0.25">
      <c r="A2" s="53" t="s">
        <v>100</v>
      </c>
      <c r="B2" s="53" t="s">
        <v>460</v>
      </c>
      <c r="E2" s="49" t="s">
        <v>461</v>
      </c>
    </row>
    <row r="3" spans="1:5" ht="27.6" x14ac:dyDescent="0.25">
      <c r="A3" s="50"/>
      <c r="B3" s="53" t="s">
        <v>127</v>
      </c>
      <c r="E3" s="153" t="s">
        <v>462</v>
      </c>
    </row>
    <row r="4" spans="1:5" x14ac:dyDescent="0.25">
      <c r="A4" s="54" t="s">
        <v>107</v>
      </c>
      <c r="B4" s="54" t="s">
        <v>108</v>
      </c>
      <c r="C4" s="54" t="s">
        <v>109</v>
      </c>
      <c r="D4" s="54" t="s">
        <v>110</v>
      </c>
      <c r="E4" s="54" t="s">
        <v>111</v>
      </c>
    </row>
    <row r="5" spans="1:5" ht="28.5" customHeight="1" x14ac:dyDescent="0.25">
      <c r="A5" s="55" t="s">
        <v>112</v>
      </c>
      <c r="B5" s="56" t="s">
        <v>463</v>
      </c>
      <c r="C5" s="57"/>
      <c r="D5" s="56" t="s">
        <v>114</v>
      </c>
      <c r="E5" s="56"/>
    </row>
    <row r="6" spans="1:5" ht="28.5" customHeight="1" x14ac:dyDescent="0.25">
      <c r="A6" s="70" t="s">
        <v>464</v>
      </c>
      <c r="B6" s="71">
        <v>1000</v>
      </c>
      <c r="C6" s="59">
        <f t="shared" ref="C6:C13" si="0">B6/$B$13</f>
        <v>0.73260073260073255</v>
      </c>
      <c r="D6" s="57"/>
      <c r="E6" s="25" t="s">
        <v>465</v>
      </c>
    </row>
    <row r="7" spans="1:5" ht="28.5" customHeight="1" x14ac:dyDescent="0.25">
      <c r="A7" s="70" t="s">
        <v>466</v>
      </c>
      <c r="B7" s="71">
        <v>5</v>
      </c>
      <c r="C7" s="59">
        <f t="shared" si="0"/>
        <v>3.663003663003663E-3</v>
      </c>
      <c r="D7" s="57"/>
      <c r="E7" s="25"/>
    </row>
    <row r="8" spans="1:5" ht="28.5" customHeight="1" x14ac:dyDescent="0.25">
      <c r="A8" s="70" t="s">
        <v>467</v>
      </c>
      <c r="B8" s="71">
        <v>20</v>
      </c>
      <c r="C8" s="59">
        <f t="shared" si="0"/>
        <v>1.4652014652014652E-2</v>
      </c>
      <c r="D8" s="57"/>
      <c r="E8" s="25"/>
    </row>
    <row r="9" spans="1:5" ht="49.95" customHeight="1" x14ac:dyDescent="0.25">
      <c r="A9" s="70" t="s">
        <v>71</v>
      </c>
      <c r="B9" s="71">
        <v>5</v>
      </c>
      <c r="C9" s="59">
        <f t="shared" si="0"/>
        <v>3.663003663003663E-3</v>
      </c>
      <c r="D9" s="57"/>
      <c r="E9" s="25"/>
    </row>
    <row r="10" spans="1:5" ht="28.5" customHeight="1" x14ac:dyDescent="0.25">
      <c r="A10" s="70" t="s">
        <v>354</v>
      </c>
      <c r="B10" s="71">
        <v>10</v>
      </c>
      <c r="C10" s="59">
        <f t="shared" si="0"/>
        <v>7.326007326007326E-3</v>
      </c>
      <c r="D10" s="57"/>
      <c r="E10" s="25"/>
    </row>
    <row r="11" spans="1:5" ht="28.5" customHeight="1" x14ac:dyDescent="0.25">
      <c r="A11" s="70" t="s">
        <v>190</v>
      </c>
      <c r="B11" s="71">
        <v>25</v>
      </c>
      <c r="C11" s="59">
        <f t="shared" si="0"/>
        <v>1.8315018315018316E-2</v>
      </c>
      <c r="D11" s="57"/>
      <c r="E11" s="25"/>
    </row>
    <row r="12" spans="1:5" ht="28.5" customHeight="1" x14ac:dyDescent="0.25">
      <c r="A12" s="70" t="s">
        <v>239</v>
      </c>
      <c r="B12" s="71">
        <v>300</v>
      </c>
      <c r="C12" s="59">
        <f t="shared" si="0"/>
        <v>0.21978021978021978</v>
      </c>
      <c r="D12" s="57"/>
      <c r="E12" s="25"/>
    </row>
    <row r="13" spans="1:5" ht="28.5" customHeight="1" x14ac:dyDescent="0.25">
      <c r="A13" s="57" t="s">
        <v>468</v>
      </c>
      <c r="B13" s="103">
        <f>SUM(B6:B12)</f>
        <v>1365</v>
      </c>
      <c r="C13" s="104">
        <f t="shared" si="0"/>
        <v>1</v>
      </c>
      <c r="D13" s="103"/>
      <c r="E13" s="25"/>
    </row>
    <row r="14" spans="1:5" ht="28.5" customHeight="1" x14ac:dyDescent="0.25">
      <c r="A14" s="57"/>
      <c r="B14" s="57"/>
      <c r="C14" s="57"/>
      <c r="D14" s="57"/>
      <c r="E14" s="74"/>
    </row>
    <row r="15" spans="1:5" ht="19.8" customHeight="1" x14ac:dyDescent="0.25">
      <c r="A15" s="8" t="s">
        <v>117</v>
      </c>
      <c r="B15" s="8"/>
      <c r="C15" s="8"/>
      <c r="D15" s="8"/>
      <c r="E15" s="8"/>
    </row>
    <row r="16" spans="1:5" ht="51.6" customHeight="1" x14ac:dyDescent="0.25">
      <c r="A16" s="57" t="s">
        <v>118</v>
      </c>
      <c r="B16" s="57" t="s">
        <v>119</v>
      </c>
      <c r="C16" s="57"/>
      <c r="D16" s="76" t="s">
        <v>120</v>
      </c>
      <c r="E16" s="57" t="s">
        <v>121</v>
      </c>
    </row>
    <row r="17" spans="1:5" ht="28.5" customHeight="1" x14ac:dyDescent="0.25">
      <c r="A17" s="57"/>
      <c r="B17" s="57"/>
      <c r="C17" s="57"/>
      <c r="D17" s="57"/>
      <c r="E17" s="57"/>
    </row>
    <row r="18" spans="1:5" ht="28.5" customHeight="1" x14ac:dyDescent="0.25">
      <c r="A18" s="57"/>
      <c r="B18" s="57"/>
      <c r="C18" s="57"/>
      <c r="D18" s="57"/>
      <c r="E18" s="57"/>
    </row>
    <row r="19" spans="1:5" ht="28.5" customHeight="1" x14ac:dyDescent="0.25">
      <c r="A19" s="57"/>
      <c r="B19" s="57"/>
      <c r="C19" s="57"/>
      <c r="D19" s="57"/>
      <c r="E19" s="57"/>
    </row>
    <row r="20" spans="1:5" ht="28.5" customHeight="1" x14ac:dyDescent="0.25">
      <c r="A20" s="57"/>
      <c r="B20" s="57"/>
      <c r="C20" s="57"/>
      <c r="D20" s="57"/>
      <c r="E20" s="57"/>
    </row>
    <row r="21" spans="1:5" ht="28.5" customHeight="1" x14ac:dyDescent="0.25">
      <c r="A21" s="57"/>
      <c r="B21" s="57"/>
      <c r="C21" s="57"/>
      <c r="D21" s="57"/>
      <c r="E21" s="57"/>
    </row>
    <row r="22" spans="1:5" ht="28.5" customHeight="1" x14ac:dyDescent="0.25">
      <c r="A22" s="57"/>
      <c r="B22" s="57"/>
      <c r="C22" s="57"/>
      <c r="D22" s="57"/>
      <c r="E22" s="57"/>
    </row>
    <row r="24" spans="1:5" x14ac:dyDescent="0.25">
      <c r="A24" s="7" t="s">
        <v>122</v>
      </c>
      <c r="B24" s="7"/>
      <c r="C24" s="7"/>
      <c r="D24" s="7"/>
      <c r="E24" s="7"/>
    </row>
    <row r="25" spans="1:5" x14ac:dyDescent="0.25">
      <c r="A25" s="26"/>
      <c r="B25" s="26"/>
      <c r="C25" s="26"/>
      <c r="D25" s="26"/>
      <c r="E25" s="26"/>
    </row>
    <row r="26" spans="1:5" x14ac:dyDescent="0.25">
      <c r="A26" s="5"/>
      <c r="B26" s="5"/>
      <c r="C26" s="5"/>
      <c r="D26" s="5"/>
      <c r="E26" s="5"/>
    </row>
  </sheetData>
  <mergeCells count="5">
    <mergeCell ref="E6:E13"/>
    <mergeCell ref="A15:E15"/>
    <mergeCell ref="A24:E24"/>
    <mergeCell ref="A25:E25"/>
    <mergeCell ref="A26:E26"/>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6"/>
  <sheetViews>
    <sheetView zoomScale="65" zoomScaleNormal="65" workbookViewId="0">
      <selection activeCell="B1" sqref="B1"/>
    </sheetView>
  </sheetViews>
  <sheetFormatPr baseColWidth="10" defaultColWidth="8.88671875" defaultRowHeight="13.8" x14ac:dyDescent="0.25"/>
  <cols>
    <col min="1" max="1" width="47.88671875" style="48"/>
    <col min="2" max="2" width="25.88671875" style="48"/>
    <col min="3" max="4" width="11.5546875" style="48"/>
    <col min="5" max="5" width="62.6640625" style="48"/>
    <col min="6" max="8" width="0" style="48" hidden="1"/>
    <col min="9" max="51" width="11.5546875" style="48"/>
    <col min="52" max="1025" width="11.5546875" style="49"/>
  </cols>
  <sheetData>
    <row r="1" spans="1:5" ht="20.85" customHeight="1" x14ac:dyDescent="0.25">
      <c r="A1" s="50" t="s">
        <v>97</v>
      </c>
      <c r="B1" s="51" t="s">
        <v>81</v>
      </c>
      <c r="C1" s="52"/>
      <c r="E1" s="49" t="s">
        <v>469</v>
      </c>
    </row>
    <row r="2" spans="1:5" x14ac:dyDescent="0.25">
      <c r="A2" s="53" t="s">
        <v>100</v>
      </c>
      <c r="B2" s="53" t="s">
        <v>460</v>
      </c>
      <c r="E2" s="49"/>
    </row>
    <row r="3" spans="1:5" ht="27.6" x14ac:dyDescent="0.25">
      <c r="A3" s="50"/>
      <c r="B3" s="53" t="s">
        <v>127</v>
      </c>
      <c r="E3" s="154" t="s">
        <v>470</v>
      </c>
    </row>
    <row r="4" spans="1:5" x14ac:dyDescent="0.25">
      <c r="A4" s="54" t="s">
        <v>107</v>
      </c>
      <c r="B4" s="54" t="s">
        <v>108</v>
      </c>
      <c r="C4" s="54" t="s">
        <v>109</v>
      </c>
      <c r="D4" s="54" t="s">
        <v>110</v>
      </c>
      <c r="E4" s="54" t="s">
        <v>111</v>
      </c>
    </row>
    <row r="5" spans="1:5" ht="28.5" customHeight="1" x14ac:dyDescent="0.25">
      <c r="A5" s="55" t="s">
        <v>112</v>
      </c>
      <c r="B5" s="56" t="s">
        <v>463</v>
      </c>
      <c r="C5" s="57"/>
      <c r="D5" s="56" t="s">
        <v>114</v>
      </c>
      <c r="E5" s="56" t="s">
        <v>131</v>
      </c>
    </row>
    <row r="6" spans="1:5" ht="28.5" customHeight="1" x14ac:dyDescent="0.25">
      <c r="A6" s="70" t="s">
        <v>471</v>
      </c>
      <c r="B6" s="71">
        <v>1000</v>
      </c>
      <c r="C6" s="59">
        <f>B6/$B$13</f>
        <v>0.71684587813620071</v>
      </c>
      <c r="D6" s="57"/>
      <c r="E6" s="25" t="s">
        <v>472</v>
      </c>
    </row>
    <row r="7" spans="1:5" ht="28.5" customHeight="1" x14ac:dyDescent="0.25">
      <c r="A7" s="70" t="s">
        <v>473</v>
      </c>
      <c r="B7" s="71" t="s">
        <v>474</v>
      </c>
      <c r="C7" s="59" t="s">
        <v>475</v>
      </c>
      <c r="D7" s="57"/>
      <c r="E7" s="25"/>
    </row>
    <row r="8" spans="1:5" ht="65.849999999999994" customHeight="1" x14ac:dyDescent="0.25">
      <c r="A8" s="70" t="s">
        <v>476</v>
      </c>
      <c r="B8" s="71">
        <v>20</v>
      </c>
      <c r="C8" s="59">
        <f t="shared" ref="C8:C13" si="0">B8/$B$13</f>
        <v>1.4336917562724014E-2</v>
      </c>
      <c r="D8" s="57"/>
      <c r="E8" s="25"/>
    </row>
    <row r="9" spans="1:5" ht="49.95" customHeight="1" x14ac:dyDescent="0.25">
      <c r="A9" s="70" t="s">
        <v>143</v>
      </c>
      <c r="B9" s="71">
        <v>40</v>
      </c>
      <c r="C9" s="59">
        <f t="shared" si="0"/>
        <v>2.8673835125448029E-2</v>
      </c>
      <c r="D9" s="57"/>
      <c r="E9" s="25"/>
    </row>
    <row r="10" spans="1:5" ht="28.5" customHeight="1" x14ac:dyDescent="0.25">
      <c r="A10" s="70" t="s">
        <v>354</v>
      </c>
      <c r="B10" s="71">
        <v>10</v>
      </c>
      <c r="C10" s="59">
        <f t="shared" si="0"/>
        <v>7.1684587813620072E-3</v>
      </c>
      <c r="D10" s="57"/>
      <c r="E10" s="25"/>
    </row>
    <row r="11" spans="1:5" ht="28.5" customHeight="1" x14ac:dyDescent="0.25">
      <c r="A11" s="70" t="s">
        <v>190</v>
      </c>
      <c r="B11" s="71">
        <v>25</v>
      </c>
      <c r="C11" s="59">
        <f t="shared" si="0"/>
        <v>1.7921146953405017E-2</v>
      </c>
      <c r="D11" s="57"/>
      <c r="E11" s="25"/>
    </row>
    <row r="12" spans="1:5" ht="28.5" customHeight="1" x14ac:dyDescent="0.25">
      <c r="A12" s="70" t="s">
        <v>239</v>
      </c>
      <c r="B12" s="71">
        <v>300</v>
      </c>
      <c r="C12" s="59">
        <f t="shared" si="0"/>
        <v>0.21505376344086022</v>
      </c>
      <c r="D12" s="57"/>
      <c r="E12" s="25"/>
    </row>
    <row r="13" spans="1:5" ht="28.5" customHeight="1" x14ac:dyDescent="0.25">
      <c r="A13" s="57" t="s">
        <v>468</v>
      </c>
      <c r="B13" s="103">
        <f>SUM(B6:B12)</f>
        <v>1395</v>
      </c>
      <c r="C13" s="104">
        <f t="shared" si="0"/>
        <v>1</v>
      </c>
      <c r="D13" s="57"/>
      <c r="E13" s="25"/>
    </row>
    <row r="14" spans="1:5" ht="28.5" customHeight="1" x14ac:dyDescent="0.25">
      <c r="A14" s="57"/>
      <c r="B14" s="57"/>
      <c r="C14" s="57"/>
      <c r="D14" s="57"/>
      <c r="E14" s="74"/>
    </row>
    <row r="15" spans="1:5" ht="19.8" customHeight="1" x14ac:dyDescent="0.25">
      <c r="A15" s="8" t="s">
        <v>117</v>
      </c>
      <c r="B15" s="8"/>
      <c r="C15" s="8"/>
      <c r="D15" s="8"/>
      <c r="E15" s="8"/>
    </row>
    <row r="16" spans="1:5" ht="51.6" customHeight="1" x14ac:dyDescent="0.25">
      <c r="A16" s="57" t="s">
        <v>118</v>
      </c>
      <c r="B16" s="57" t="s">
        <v>119</v>
      </c>
      <c r="C16" s="57"/>
      <c r="D16" s="76" t="s">
        <v>120</v>
      </c>
      <c r="E16" s="57" t="s">
        <v>121</v>
      </c>
    </row>
    <row r="17" spans="1:5" ht="28.5" customHeight="1" x14ac:dyDescent="0.25">
      <c r="A17" s="57"/>
      <c r="B17" s="57"/>
      <c r="C17" s="57"/>
      <c r="D17" s="57"/>
      <c r="E17" s="57"/>
    </row>
    <row r="18" spans="1:5" ht="28.5" customHeight="1" x14ac:dyDescent="0.25">
      <c r="A18" s="57"/>
      <c r="B18" s="57"/>
      <c r="C18" s="57"/>
      <c r="D18" s="57"/>
      <c r="E18" s="57"/>
    </row>
    <row r="19" spans="1:5" ht="28.5" customHeight="1" x14ac:dyDescent="0.25">
      <c r="A19" s="57"/>
      <c r="B19" s="57"/>
      <c r="C19" s="57"/>
      <c r="D19" s="57"/>
      <c r="E19" s="57"/>
    </row>
    <row r="20" spans="1:5" ht="28.5" customHeight="1" x14ac:dyDescent="0.25">
      <c r="A20" s="57"/>
      <c r="B20" s="57"/>
      <c r="C20" s="57"/>
      <c r="D20" s="57"/>
      <c r="E20" s="57"/>
    </row>
    <row r="21" spans="1:5" ht="28.5" customHeight="1" x14ac:dyDescent="0.25">
      <c r="A21" s="57"/>
      <c r="B21" s="57"/>
      <c r="C21" s="57"/>
      <c r="D21" s="57"/>
      <c r="E21" s="57"/>
    </row>
    <row r="22" spans="1:5" ht="28.5" customHeight="1" x14ac:dyDescent="0.25">
      <c r="A22" s="57"/>
      <c r="B22" s="57"/>
      <c r="C22" s="57"/>
      <c r="D22" s="57"/>
      <c r="E22" s="57"/>
    </row>
    <row r="24" spans="1:5" x14ac:dyDescent="0.25">
      <c r="A24" s="7" t="s">
        <v>122</v>
      </c>
      <c r="B24" s="7"/>
      <c r="C24" s="7"/>
      <c r="D24" s="7"/>
      <c r="E24" s="7"/>
    </row>
    <row r="25" spans="1:5" x14ac:dyDescent="0.25">
      <c r="A25" s="26"/>
      <c r="B25" s="26"/>
      <c r="C25" s="26"/>
      <c r="D25" s="26"/>
      <c r="E25" s="26"/>
    </row>
    <row r="26" spans="1:5" x14ac:dyDescent="0.25">
      <c r="A26" s="5"/>
      <c r="B26" s="5"/>
      <c r="C26" s="5"/>
      <c r="D26" s="5"/>
      <c r="E26" s="5"/>
    </row>
  </sheetData>
  <mergeCells count="5">
    <mergeCell ref="E6:E13"/>
    <mergeCell ref="A15:E15"/>
    <mergeCell ref="A24:E24"/>
    <mergeCell ref="A25:E25"/>
    <mergeCell ref="A26:E26"/>
  </mergeCells>
  <hyperlinks>
    <hyperlink ref="E3" r:id="rId1"/>
  </hyperlink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topLeftCell="F3" zoomScale="65" zoomScaleNormal="65" workbookViewId="0">
      <selection activeCell="H26" sqref="H26"/>
    </sheetView>
  </sheetViews>
  <sheetFormatPr baseColWidth="10" defaultColWidth="8.88671875" defaultRowHeight="13.2" x14ac:dyDescent="0.25"/>
  <cols>
    <col min="1" max="1" width="24.88671875" style="30"/>
    <col min="2" max="2" width="25.88671875" style="30"/>
    <col min="3" max="3" width="13.21875" style="30"/>
    <col min="4" max="4" width="11.5546875" style="30"/>
    <col min="5" max="5" width="36" style="30"/>
    <col min="6" max="6" width="11.5546875" style="30"/>
    <col min="7" max="7" width="32.33203125" style="30"/>
    <col min="8" max="8" width="28.6640625" style="30"/>
    <col min="9" max="9" width="16.77734375" style="30"/>
    <col min="10" max="10" width="11.5546875" style="30"/>
    <col min="11" max="11" width="38.21875" style="30"/>
    <col min="12" max="57" width="11.5546875" style="30"/>
    <col min="58" max="64" width="11.5546875" style="31"/>
    <col min="65" max="1025" width="11.5546875"/>
  </cols>
  <sheetData>
    <row r="1" spans="1:64" ht="20.85" customHeight="1" x14ac:dyDescent="0.25">
      <c r="A1" s="32" t="s">
        <v>97</v>
      </c>
      <c r="B1" s="33" t="s">
        <v>98</v>
      </c>
      <c r="C1" s="34"/>
      <c r="E1" s="31" t="s">
        <v>99</v>
      </c>
      <c r="G1" s="32" t="s">
        <v>97</v>
      </c>
      <c r="H1" s="33" t="s">
        <v>98</v>
      </c>
      <c r="I1" s="34"/>
      <c r="K1" s="31" t="s">
        <v>99</v>
      </c>
    </row>
    <row r="2" spans="1:64" ht="39" customHeight="1" x14ac:dyDescent="0.25">
      <c r="A2" s="35" t="s">
        <v>100</v>
      </c>
      <c r="B2" s="35" t="s">
        <v>101</v>
      </c>
      <c r="C2" s="30" t="s">
        <v>102</v>
      </c>
      <c r="E2" s="31" t="s">
        <v>103</v>
      </c>
      <c r="G2" s="35" t="s">
        <v>100</v>
      </c>
      <c r="H2" s="35" t="s">
        <v>101</v>
      </c>
      <c r="I2" s="30" t="s">
        <v>102</v>
      </c>
      <c r="K2" s="31" t="s">
        <v>103</v>
      </c>
    </row>
    <row r="3" spans="1:64" ht="45.9" customHeight="1" x14ac:dyDescent="0.25">
      <c r="A3" s="32"/>
      <c r="B3" s="35" t="s">
        <v>104</v>
      </c>
      <c r="C3" s="30" t="s">
        <v>105</v>
      </c>
      <c r="E3" s="31" t="s">
        <v>106</v>
      </c>
      <c r="G3" s="32"/>
      <c r="H3" s="35" t="s">
        <v>104</v>
      </c>
      <c r="I3" s="30" t="s">
        <v>105</v>
      </c>
      <c r="K3" s="31" t="s">
        <v>106</v>
      </c>
    </row>
    <row r="4" spans="1:64" x14ac:dyDescent="0.25">
      <c r="A4" s="36" t="s">
        <v>107</v>
      </c>
      <c r="B4" s="36" t="s">
        <v>108</v>
      </c>
      <c r="C4" s="36" t="s">
        <v>109</v>
      </c>
      <c r="D4" s="36" t="s">
        <v>110</v>
      </c>
      <c r="E4" s="36" t="s">
        <v>111</v>
      </c>
      <c r="G4" s="36" t="s">
        <v>107</v>
      </c>
      <c r="H4" s="36" t="s">
        <v>108</v>
      </c>
      <c r="I4" s="36" t="s">
        <v>109</v>
      </c>
      <c r="J4" s="36" t="s">
        <v>110</v>
      </c>
      <c r="K4" s="36" t="s">
        <v>111</v>
      </c>
      <c r="BF4" s="37"/>
      <c r="BG4" s="37"/>
      <c r="BH4" s="37"/>
      <c r="BI4" s="37"/>
      <c r="BJ4" s="37"/>
      <c r="BK4" s="37"/>
      <c r="BL4" s="37"/>
    </row>
    <row r="5" spans="1:64" ht="28.5" customHeight="1" x14ac:dyDescent="0.25">
      <c r="A5" s="38" t="s">
        <v>112</v>
      </c>
      <c r="B5" s="39" t="s">
        <v>113</v>
      </c>
      <c r="C5" s="40"/>
      <c r="D5" s="39" t="s">
        <v>114</v>
      </c>
      <c r="E5" s="39" t="s">
        <v>115</v>
      </c>
      <c r="G5" s="38" t="s">
        <v>112</v>
      </c>
      <c r="H5" s="39" t="s">
        <v>113</v>
      </c>
      <c r="I5" s="40"/>
      <c r="J5" s="39" t="s">
        <v>114</v>
      </c>
      <c r="K5" s="39" t="s">
        <v>115</v>
      </c>
    </row>
    <row r="6" spans="1:64" ht="28.5" customHeight="1" x14ac:dyDescent="0.25">
      <c r="A6" s="41"/>
      <c r="B6" s="42">
        <v>0</v>
      </c>
      <c r="C6" s="43" t="e">
        <f t="shared" ref="C6:C14" si="0">B6/$B$14</f>
        <v>#DIV/0!</v>
      </c>
      <c r="D6" s="40"/>
      <c r="E6" s="14"/>
      <c r="G6" s="41"/>
      <c r="H6" s="42">
        <v>0</v>
      </c>
      <c r="I6" s="43" t="e">
        <f t="shared" ref="I6:I14" si="1">H6/$B$14</f>
        <v>#DIV/0!</v>
      </c>
      <c r="J6" s="40"/>
      <c r="K6" s="14"/>
    </row>
    <row r="7" spans="1:64" ht="28.5" customHeight="1" x14ac:dyDescent="0.25">
      <c r="A7" s="41"/>
      <c r="B7" s="42">
        <v>0</v>
      </c>
      <c r="C7" s="43" t="e">
        <f t="shared" si="0"/>
        <v>#DIV/0!</v>
      </c>
      <c r="D7" s="40"/>
      <c r="E7" s="14"/>
      <c r="G7" s="41"/>
      <c r="H7" s="42">
        <v>0</v>
      </c>
      <c r="I7" s="43" t="e">
        <f t="shared" si="1"/>
        <v>#DIV/0!</v>
      </c>
      <c r="J7" s="40"/>
      <c r="K7" s="14"/>
    </row>
    <row r="8" spans="1:64" ht="28.5" customHeight="1" x14ac:dyDescent="0.25">
      <c r="A8" s="41"/>
      <c r="B8" s="42">
        <v>0</v>
      </c>
      <c r="C8" s="43" t="e">
        <f t="shared" si="0"/>
        <v>#DIV/0!</v>
      </c>
      <c r="D8" s="40"/>
      <c r="E8" s="14"/>
      <c r="G8" s="41"/>
      <c r="H8" s="42">
        <v>0</v>
      </c>
      <c r="I8" s="43" t="e">
        <f t="shared" si="1"/>
        <v>#DIV/0!</v>
      </c>
      <c r="J8" s="40"/>
      <c r="K8" s="14"/>
    </row>
    <row r="9" spans="1:64" ht="28.5" customHeight="1" x14ac:dyDescent="0.25">
      <c r="A9" s="41"/>
      <c r="B9" s="42">
        <v>0</v>
      </c>
      <c r="C9" s="43" t="e">
        <f t="shared" si="0"/>
        <v>#DIV/0!</v>
      </c>
      <c r="D9" s="40"/>
      <c r="E9" s="14"/>
      <c r="G9" s="41"/>
      <c r="H9" s="42">
        <v>0</v>
      </c>
      <c r="I9" s="43" t="e">
        <f t="shared" si="1"/>
        <v>#DIV/0!</v>
      </c>
      <c r="J9" s="40"/>
      <c r="K9" s="14"/>
    </row>
    <row r="10" spans="1:64" ht="28.5" customHeight="1" x14ac:dyDescent="0.25">
      <c r="A10" s="41"/>
      <c r="B10" s="42">
        <v>0</v>
      </c>
      <c r="C10" s="43" t="e">
        <f t="shared" si="0"/>
        <v>#DIV/0!</v>
      </c>
      <c r="D10" s="40"/>
      <c r="E10" s="14"/>
      <c r="G10" s="41"/>
      <c r="H10" s="42">
        <v>0</v>
      </c>
      <c r="I10" s="43" t="e">
        <f t="shared" si="1"/>
        <v>#DIV/0!</v>
      </c>
      <c r="J10" s="40"/>
      <c r="K10" s="14"/>
    </row>
    <row r="11" spans="1:64" ht="28.5" customHeight="1" x14ac:dyDescent="0.25">
      <c r="A11" s="41"/>
      <c r="B11" s="42">
        <v>0</v>
      </c>
      <c r="C11" s="43" t="e">
        <f t="shared" si="0"/>
        <v>#DIV/0!</v>
      </c>
      <c r="D11" s="40"/>
      <c r="E11" s="14"/>
      <c r="G11" s="41"/>
      <c r="H11" s="42">
        <v>0</v>
      </c>
      <c r="I11" s="43" t="e">
        <f t="shared" si="1"/>
        <v>#DIV/0!</v>
      </c>
      <c r="J11" s="40"/>
      <c r="K11" s="14"/>
    </row>
    <row r="12" spans="1:64" ht="28.5" customHeight="1" x14ac:dyDescent="0.25">
      <c r="A12" s="41"/>
      <c r="B12" s="42">
        <v>0</v>
      </c>
      <c r="C12" s="43" t="e">
        <f t="shared" si="0"/>
        <v>#DIV/0!</v>
      </c>
      <c r="D12" s="40"/>
      <c r="E12" s="14"/>
      <c r="G12" s="41"/>
      <c r="H12" s="42">
        <v>0</v>
      </c>
      <c r="I12" s="43" t="e">
        <f t="shared" si="1"/>
        <v>#DIV/0!</v>
      </c>
      <c r="J12" s="40"/>
      <c r="K12" s="14"/>
    </row>
    <row r="13" spans="1:64" ht="28.5" customHeight="1" x14ac:dyDescent="0.25">
      <c r="A13" s="40"/>
      <c r="B13" s="40">
        <f>SUM(B6:B12)</f>
        <v>0</v>
      </c>
      <c r="C13" s="43" t="e">
        <f t="shared" si="0"/>
        <v>#DIV/0!</v>
      </c>
      <c r="D13" s="40"/>
      <c r="E13" s="14"/>
      <c r="G13" s="40"/>
      <c r="H13" s="40">
        <f>SUM(H6:H12)</f>
        <v>0</v>
      </c>
      <c r="I13" s="43" t="e">
        <f t="shared" si="1"/>
        <v>#DIV/0!</v>
      </c>
      <c r="J13" s="40"/>
      <c r="K13" s="14"/>
    </row>
    <row r="14" spans="1:64" ht="28.5" customHeight="1" x14ac:dyDescent="0.25">
      <c r="A14" s="45" t="s">
        <v>116</v>
      </c>
      <c r="B14" s="45"/>
      <c r="C14" s="46" t="e">
        <f t="shared" si="0"/>
        <v>#DIV/0!</v>
      </c>
      <c r="D14" s="45"/>
      <c r="E14" s="14"/>
      <c r="G14" s="45" t="s">
        <v>116</v>
      </c>
      <c r="H14" s="45"/>
      <c r="I14" s="46" t="e">
        <f t="shared" si="1"/>
        <v>#DIV/0!</v>
      </c>
      <c r="J14" s="45"/>
      <c r="K14" s="14"/>
    </row>
    <row r="15" spans="1:64" ht="19.8" customHeight="1" x14ac:dyDescent="0.25">
      <c r="A15" s="13" t="s">
        <v>117</v>
      </c>
      <c r="B15" s="13"/>
      <c r="C15" s="13"/>
      <c r="D15" s="13"/>
      <c r="E15" s="13"/>
      <c r="G15" s="13" t="s">
        <v>117</v>
      </c>
      <c r="H15" s="13"/>
      <c r="I15" s="13"/>
      <c r="J15" s="13"/>
      <c r="K15" s="13"/>
    </row>
    <row r="16" spans="1:64" ht="51.6" customHeight="1" x14ac:dyDescent="0.25">
      <c r="A16" s="40" t="s">
        <v>118</v>
      </c>
      <c r="B16" s="40" t="s">
        <v>119</v>
      </c>
      <c r="C16" s="40"/>
      <c r="D16" s="47" t="s">
        <v>120</v>
      </c>
      <c r="E16" s="40" t="s">
        <v>121</v>
      </c>
      <c r="G16" s="40" t="s">
        <v>118</v>
      </c>
      <c r="H16" s="40" t="s">
        <v>119</v>
      </c>
      <c r="I16" s="40"/>
      <c r="J16" s="47" t="s">
        <v>120</v>
      </c>
      <c r="K16" s="40" t="s">
        <v>121</v>
      </c>
    </row>
    <row r="17" spans="1:11" ht="28.5" customHeight="1" x14ac:dyDescent="0.25">
      <c r="A17" s="40"/>
      <c r="B17" s="40"/>
      <c r="C17" s="40"/>
      <c r="D17" s="40"/>
      <c r="E17" s="40"/>
      <c r="G17" s="40"/>
      <c r="H17" s="40"/>
      <c r="I17" s="40"/>
      <c r="J17" s="40"/>
      <c r="K17" s="40"/>
    </row>
    <row r="18" spans="1:11" ht="28.5" customHeight="1" x14ac:dyDescent="0.25">
      <c r="A18" s="40"/>
      <c r="B18" s="40"/>
      <c r="C18" s="40"/>
      <c r="D18" s="40"/>
      <c r="E18" s="40"/>
      <c r="G18" s="40"/>
      <c r="H18" s="40"/>
      <c r="I18" s="40"/>
      <c r="J18" s="40"/>
      <c r="K18" s="40"/>
    </row>
    <row r="20" spans="1:11" x14ac:dyDescent="0.25">
      <c r="A20" s="12" t="s">
        <v>122</v>
      </c>
      <c r="B20" s="12"/>
      <c r="C20" s="12"/>
      <c r="D20" s="12"/>
      <c r="E20" s="12"/>
      <c r="G20" s="12" t="s">
        <v>122</v>
      </c>
      <c r="H20" s="12"/>
      <c r="I20" s="12"/>
      <c r="J20" s="12"/>
      <c r="K20" s="12"/>
    </row>
    <row r="21" spans="1:11" x14ac:dyDescent="0.25">
      <c r="A21" s="11"/>
      <c r="B21" s="11"/>
      <c r="C21" s="11"/>
      <c r="D21" s="11"/>
      <c r="E21" s="11"/>
      <c r="G21" s="11"/>
      <c r="H21" s="11"/>
      <c r="I21" s="11"/>
      <c r="J21" s="11"/>
      <c r="K21" s="11"/>
    </row>
    <row r="22" spans="1:11" x14ac:dyDescent="0.25">
      <c r="A22" s="10"/>
      <c r="B22" s="10"/>
      <c r="C22" s="10"/>
      <c r="D22" s="10"/>
      <c r="E22" s="10"/>
      <c r="G22" s="10"/>
      <c r="H22" s="10"/>
      <c r="I22" s="10"/>
      <c r="J22" s="10"/>
      <c r="K22" s="10"/>
    </row>
  </sheetData>
  <mergeCells count="10">
    <mergeCell ref="A21:E21"/>
    <mergeCell ref="G21:K21"/>
    <mergeCell ref="A22:E22"/>
    <mergeCell ref="G22:K22"/>
    <mergeCell ref="E6:E14"/>
    <mergeCell ref="K6:K14"/>
    <mergeCell ref="A15:E15"/>
    <mergeCell ref="G15:K15"/>
    <mergeCell ref="A20:E20"/>
    <mergeCell ref="G20:K20"/>
  </mergeCells>
  <pageMargins left="0.78749999999999998" right="0.78749999999999998" top="1.0249999999999999" bottom="1.0249999999999999" header="0.78749999999999998" footer="0.78749999999999998"/>
  <headerFooter>
    <oddHeader>&amp;C&amp;A</oddHeader>
    <oddFooter>&amp;CPage &amp;P</oddFooter>
  </headerFooter>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4"/>
  <sheetViews>
    <sheetView zoomScale="65" zoomScaleNormal="65" workbookViewId="0">
      <selection activeCell="B1" sqref="B1"/>
    </sheetView>
  </sheetViews>
  <sheetFormatPr baseColWidth="10" defaultColWidth="8.88671875" defaultRowHeight="13.8" x14ac:dyDescent="0.25"/>
  <cols>
    <col min="1" max="1" width="24.88671875" style="79"/>
    <col min="2" max="2" width="33.33203125" style="79"/>
    <col min="3" max="3" width="11.5546875" style="79"/>
    <col min="4" max="4" width="17.5546875" style="79"/>
    <col min="5" max="5" width="36" style="79"/>
    <col min="6" max="51" width="11.5546875" style="79"/>
    <col min="52" max="1025" width="11.5546875" style="49"/>
  </cols>
  <sheetData>
    <row r="1" spans="1:5" x14ac:dyDescent="0.25">
      <c r="A1" s="150" t="s">
        <v>97</v>
      </c>
      <c r="B1" s="150" t="s">
        <v>84</v>
      </c>
      <c r="C1" s="78"/>
      <c r="E1" s="49"/>
    </row>
    <row r="2" spans="1:5" ht="24.6" customHeight="1" x14ac:dyDescent="0.25">
      <c r="A2" s="53" t="s">
        <v>100</v>
      </c>
      <c r="B2" s="53" t="s">
        <v>101</v>
      </c>
      <c r="C2" s="48"/>
      <c r="D2" s="49"/>
      <c r="E2" s="48" t="s">
        <v>477</v>
      </c>
    </row>
    <row r="3" spans="1:5" ht="24.6" customHeight="1" x14ac:dyDescent="0.25">
      <c r="A3" s="50"/>
      <c r="B3" s="53" t="s">
        <v>127</v>
      </c>
      <c r="C3" s="48"/>
      <c r="D3" s="49"/>
      <c r="E3" s="48"/>
    </row>
    <row r="4" spans="1:5" x14ac:dyDescent="0.25">
      <c r="A4" s="150"/>
    </row>
    <row r="5" spans="1:5" x14ac:dyDescent="0.25">
      <c r="A5" s="80" t="s">
        <v>107</v>
      </c>
      <c r="B5" s="80" t="s">
        <v>478</v>
      </c>
      <c r="C5" s="80" t="s">
        <v>109</v>
      </c>
      <c r="D5" s="80" t="s">
        <v>110</v>
      </c>
      <c r="E5" s="80" t="s">
        <v>479</v>
      </c>
    </row>
    <row r="6" spans="1:5" ht="28.5" customHeight="1" x14ac:dyDescent="0.25">
      <c r="A6" s="155" t="s">
        <v>112</v>
      </c>
      <c r="B6" s="58" t="s">
        <v>480</v>
      </c>
      <c r="C6" s="58"/>
      <c r="D6" s="77" t="s">
        <v>114</v>
      </c>
      <c r="E6" s="77"/>
    </row>
    <row r="7" spans="1:5" ht="28.5" customHeight="1" x14ac:dyDescent="0.25">
      <c r="A7" s="61" t="s">
        <v>481</v>
      </c>
      <c r="B7" s="62">
        <v>300</v>
      </c>
      <c r="C7" s="63">
        <f>B7/$B$16</f>
        <v>0.39473684210526316</v>
      </c>
      <c r="D7" s="58"/>
      <c r="E7" s="9" t="s">
        <v>482</v>
      </c>
    </row>
    <row r="8" spans="1:5" ht="28.5" customHeight="1" x14ac:dyDescent="0.25">
      <c r="A8" s="61" t="s">
        <v>483</v>
      </c>
      <c r="B8" s="62">
        <v>200</v>
      </c>
      <c r="C8" s="63">
        <f>B8/$B$16</f>
        <v>0.26315789473684209</v>
      </c>
      <c r="D8" s="58"/>
      <c r="E8" s="9"/>
    </row>
    <row r="9" spans="1:5" ht="28.5" customHeight="1" x14ac:dyDescent="0.25">
      <c r="A9" s="61" t="s">
        <v>484</v>
      </c>
      <c r="B9" s="62">
        <v>20</v>
      </c>
      <c r="C9" s="63">
        <f>B9/$B$16</f>
        <v>2.6315789473684209E-2</v>
      </c>
      <c r="D9" s="58"/>
      <c r="E9" s="9"/>
    </row>
    <row r="10" spans="1:5" ht="28.5" customHeight="1" x14ac:dyDescent="0.25">
      <c r="A10" s="61" t="s">
        <v>143</v>
      </c>
      <c r="B10" s="62">
        <v>20</v>
      </c>
      <c r="C10" s="63">
        <f>B10/$B$16</f>
        <v>2.6315789473684209E-2</v>
      </c>
      <c r="D10" s="58"/>
      <c r="E10" s="9"/>
    </row>
    <row r="11" spans="1:5" ht="10.95" customHeight="1" x14ac:dyDescent="0.25">
      <c r="A11" s="66"/>
      <c r="B11" s="67"/>
      <c r="C11" s="156"/>
      <c r="D11" s="58"/>
      <c r="E11" s="9"/>
    </row>
    <row r="12" spans="1:5" ht="28.5" customHeight="1" x14ac:dyDescent="0.25">
      <c r="A12" s="61" t="s">
        <v>147</v>
      </c>
      <c r="B12" s="62">
        <v>200</v>
      </c>
      <c r="C12" s="63">
        <f>B12/$B$16</f>
        <v>0.26315789473684209</v>
      </c>
      <c r="D12" s="58"/>
      <c r="E12" s="9"/>
    </row>
    <row r="13" spans="1:5" ht="40.65" customHeight="1" x14ac:dyDescent="0.25">
      <c r="A13" s="61" t="s">
        <v>149</v>
      </c>
      <c r="B13" s="62">
        <v>20</v>
      </c>
      <c r="C13" s="63">
        <f>B13/$B$16</f>
        <v>2.6315789473684209E-2</v>
      </c>
      <c r="D13" s="58"/>
      <c r="E13" s="9"/>
    </row>
    <row r="14" spans="1:5" ht="41.7" customHeight="1" x14ac:dyDescent="0.25">
      <c r="A14" s="75" t="s">
        <v>485</v>
      </c>
      <c r="B14" s="82">
        <v>0</v>
      </c>
      <c r="C14" s="63">
        <f>B14/$B$16</f>
        <v>0</v>
      </c>
      <c r="D14" s="58"/>
      <c r="E14" s="9"/>
    </row>
    <row r="15" spans="1:5" ht="41.7" customHeight="1" x14ac:dyDescent="0.25">
      <c r="A15" s="75" t="s">
        <v>143</v>
      </c>
      <c r="B15" s="82">
        <v>10</v>
      </c>
      <c r="C15" s="63">
        <f>B15/$B$16</f>
        <v>1.3157894736842105E-2</v>
      </c>
      <c r="D15" s="58"/>
      <c r="E15" s="9"/>
    </row>
    <row r="16" spans="1:5" ht="28.5" customHeight="1" x14ac:dyDescent="0.25">
      <c r="A16" s="151" t="s">
        <v>116</v>
      </c>
      <c r="B16" s="151">
        <f>SUM(B7:B14)</f>
        <v>760</v>
      </c>
      <c r="C16" s="152">
        <f>B16/$B$16</f>
        <v>1</v>
      </c>
      <c r="D16" s="151"/>
      <c r="E16" s="9"/>
    </row>
    <row r="17" spans="1:5" ht="28.5" customHeight="1" x14ac:dyDescent="0.25">
      <c r="A17" s="58"/>
      <c r="B17" s="58"/>
      <c r="C17" s="58"/>
      <c r="D17" s="58"/>
      <c r="E17" s="60"/>
    </row>
    <row r="18" spans="1:5" ht="19.8" customHeight="1" x14ac:dyDescent="0.25">
      <c r="A18" s="3" t="s">
        <v>117</v>
      </c>
      <c r="B18" s="3"/>
      <c r="C18" s="3"/>
      <c r="D18" s="3"/>
      <c r="E18" s="3"/>
    </row>
    <row r="19" spans="1:5" ht="51.6" customHeight="1" x14ac:dyDescent="0.25">
      <c r="A19" s="58" t="s">
        <v>118</v>
      </c>
      <c r="B19" s="58" t="s">
        <v>119</v>
      </c>
      <c r="C19" s="58"/>
      <c r="D19" s="87" t="s">
        <v>120</v>
      </c>
      <c r="E19" s="58" t="s">
        <v>121</v>
      </c>
    </row>
    <row r="20" spans="1:5" ht="28.5" customHeight="1" x14ac:dyDescent="0.25">
      <c r="A20" s="58"/>
      <c r="B20" s="58"/>
      <c r="C20" s="58"/>
      <c r="D20" s="58"/>
      <c r="E20" s="58"/>
    </row>
    <row r="21" spans="1:5" ht="28.5" customHeight="1" x14ac:dyDescent="0.25">
      <c r="A21" s="58"/>
      <c r="B21" s="58"/>
      <c r="C21" s="58"/>
      <c r="D21" s="58"/>
      <c r="E21" s="58"/>
    </row>
    <row r="23" spans="1:5" x14ac:dyDescent="0.25">
      <c r="A23" s="15" t="s">
        <v>122</v>
      </c>
      <c r="B23" s="15"/>
      <c r="C23" s="15"/>
      <c r="D23" s="15"/>
      <c r="E23" s="15"/>
    </row>
    <row r="24" spans="1:5" ht="30.75" customHeight="1" x14ac:dyDescent="0.25">
      <c r="A24" s="4" t="s">
        <v>486</v>
      </c>
      <c r="B24" s="4"/>
      <c r="C24" s="4"/>
      <c r="D24" s="4"/>
      <c r="E24" s="4"/>
    </row>
  </sheetData>
  <mergeCells count="4">
    <mergeCell ref="E7:E16"/>
    <mergeCell ref="A18:E18"/>
    <mergeCell ref="A23:E23"/>
    <mergeCell ref="A24:E24"/>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zoomScale="65" zoomScaleNormal="65" workbookViewId="0">
      <selection activeCell="B1" sqref="B1"/>
    </sheetView>
  </sheetViews>
  <sheetFormatPr baseColWidth="10" defaultColWidth="8.88671875" defaultRowHeight="13.8" x14ac:dyDescent="0.25"/>
  <cols>
    <col min="1" max="1" width="24.88671875" style="48"/>
    <col min="2" max="2" width="25.88671875" style="48"/>
    <col min="3" max="4" width="11.5546875" style="48"/>
    <col min="5" max="5" width="36" style="48"/>
    <col min="6" max="6" width="11.5546875" style="48"/>
    <col min="7" max="7" width="32.33203125" style="48"/>
    <col min="8" max="8" width="20.21875" style="48"/>
    <col min="9" max="9" width="16.77734375" style="48"/>
    <col min="10" max="10" width="11.5546875" style="48"/>
    <col min="11" max="11" width="38.21875" style="48"/>
    <col min="12" max="57" width="11.5546875" style="48"/>
    <col min="58" max="1025" width="11.5546875" style="49"/>
  </cols>
  <sheetData>
    <row r="1" spans="1:64" ht="20.85" customHeight="1" x14ac:dyDescent="0.25">
      <c r="A1" s="50" t="s">
        <v>97</v>
      </c>
      <c r="B1" s="51" t="s">
        <v>87</v>
      </c>
      <c r="C1" s="52"/>
      <c r="E1" s="49" t="s">
        <v>99</v>
      </c>
      <c r="G1" s="50" t="s">
        <v>97</v>
      </c>
      <c r="H1" s="51" t="s">
        <v>88</v>
      </c>
      <c r="I1" s="52"/>
      <c r="K1" s="49" t="s">
        <v>99</v>
      </c>
    </row>
    <row r="2" spans="1:64" ht="41.4" x14ac:dyDescent="0.25">
      <c r="A2" s="53" t="s">
        <v>100</v>
      </c>
      <c r="B2" s="53" t="s">
        <v>101</v>
      </c>
      <c r="E2" s="49" t="s">
        <v>487</v>
      </c>
      <c r="G2" s="53" t="s">
        <v>100</v>
      </c>
      <c r="H2" s="53" t="s">
        <v>101</v>
      </c>
      <c r="K2" s="49" t="s">
        <v>488</v>
      </c>
    </row>
    <row r="3" spans="1:64" ht="41.4" x14ac:dyDescent="0.25">
      <c r="A3" s="50"/>
      <c r="B3" s="53" t="s">
        <v>127</v>
      </c>
      <c r="E3" s="84" t="s">
        <v>489</v>
      </c>
      <c r="G3" s="50"/>
      <c r="H3" s="53" t="s">
        <v>127</v>
      </c>
      <c r="K3" s="84" t="s">
        <v>490</v>
      </c>
    </row>
    <row r="4" spans="1:64" x14ac:dyDescent="0.25">
      <c r="A4" s="54" t="s">
        <v>107</v>
      </c>
      <c r="B4" s="54" t="s">
        <v>108</v>
      </c>
      <c r="C4" s="54" t="s">
        <v>109</v>
      </c>
      <c r="D4" s="54" t="s">
        <v>110</v>
      </c>
      <c r="E4" s="54" t="s">
        <v>111</v>
      </c>
      <c r="G4" s="54" t="s">
        <v>107</v>
      </c>
      <c r="H4" s="54" t="s">
        <v>108</v>
      </c>
      <c r="I4" s="54" t="s">
        <v>109</v>
      </c>
      <c r="J4" s="54" t="s">
        <v>110</v>
      </c>
      <c r="K4" s="54" t="s">
        <v>111</v>
      </c>
      <c r="BF4" s="69"/>
      <c r="BG4" s="69"/>
      <c r="BH4" s="69"/>
      <c r="BI4" s="69"/>
      <c r="BJ4" s="69"/>
      <c r="BK4" s="69"/>
      <c r="BL4" s="69"/>
    </row>
    <row r="5" spans="1:64" ht="28.5" customHeight="1" x14ac:dyDescent="0.25">
      <c r="A5" s="55" t="s">
        <v>112</v>
      </c>
      <c r="B5" s="56" t="s">
        <v>491</v>
      </c>
      <c r="C5" s="57"/>
      <c r="D5" s="56" t="s">
        <v>114</v>
      </c>
      <c r="E5" s="56"/>
      <c r="G5" s="56" t="s">
        <v>112</v>
      </c>
      <c r="H5" s="56" t="s">
        <v>492</v>
      </c>
      <c r="I5" s="57"/>
      <c r="J5" s="56" t="s">
        <v>133</v>
      </c>
      <c r="K5" s="56"/>
    </row>
    <row r="6" spans="1:64" ht="28.5" customHeight="1" x14ac:dyDescent="0.25">
      <c r="A6" s="70" t="s">
        <v>352</v>
      </c>
      <c r="B6" s="71">
        <v>350</v>
      </c>
      <c r="C6" s="59">
        <f>B6/$B$12</f>
        <v>0.38377192982456143</v>
      </c>
      <c r="D6" s="57"/>
      <c r="E6" s="25" t="s">
        <v>493</v>
      </c>
      <c r="G6" s="70" t="s">
        <v>494</v>
      </c>
      <c r="H6" s="71">
        <v>450</v>
      </c>
      <c r="I6" s="59">
        <f>H6/$H$12</f>
        <v>0.91463414634146345</v>
      </c>
      <c r="J6" s="57"/>
      <c r="K6" s="25" t="s">
        <v>495</v>
      </c>
    </row>
    <row r="7" spans="1:64" ht="28.5" customHeight="1" x14ac:dyDescent="0.25">
      <c r="A7" s="70" t="s">
        <v>406</v>
      </c>
      <c r="B7" s="71">
        <v>350</v>
      </c>
      <c r="C7" s="59">
        <f>B7/$B$12</f>
        <v>0.38377192982456143</v>
      </c>
      <c r="D7" s="57"/>
      <c r="E7" s="25"/>
      <c r="G7" s="70" t="s">
        <v>143</v>
      </c>
      <c r="H7" s="71">
        <v>7</v>
      </c>
      <c r="I7" s="59">
        <f>H7/$H$12</f>
        <v>1.4227642276422764E-2</v>
      </c>
      <c r="J7" s="57"/>
      <c r="K7" s="25"/>
    </row>
    <row r="8" spans="1:64" ht="28.5" customHeight="1" x14ac:dyDescent="0.25">
      <c r="A8" s="70" t="s">
        <v>239</v>
      </c>
      <c r="B8" s="71">
        <v>200</v>
      </c>
      <c r="C8" s="59">
        <f>B8/$B$12</f>
        <v>0.21929824561403508</v>
      </c>
      <c r="D8" s="57"/>
      <c r="E8" s="25"/>
      <c r="G8" s="70" t="s">
        <v>496</v>
      </c>
      <c r="H8" s="71">
        <v>15</v>
      </c>
      <c r="I8" s="59">
        <f>H8/$H$12</f>
        <v>3.048780487804878E-2</v>
      </c>
      <c r="J8" s="57"/>
      <c r="K8" s="25"/>
    </row>
    <row r="9" spans="1:64" ht="28.5" customHeight="1" x14ac:dyDescent="0.25">
      <c r="A9" s="70" t="s">
        <v>143</v>
      </c>
      <c r="B9" s="71">
        <v>12</v>
      </c>
      <c r="C9" s="59">
        <f>B9/$B$12</f>
        <v>1.3157894736842105E-2</v>
      </c>
      <c r="D9" s="57"/>
      <c r="E9" s="25"/>
      <c r="G9" s="70" t="s">
        <v>497</v>
      </c>
      <c r="H9" s="71">
        <v>10</v>
      </c>
      <c r="I9" s="59">
        <f>H9/$H$12</f>
        <v>2.032520325203252E-2</v>
      </c>
      <c r="J9" s="57"/>
      <c r="K9" s="25"/>
    </row>
    <row r="10" spans="1:64" ht="28.5" customHeight="1" x14ac:dyDescent="0.25">
      <c r="A10" s="70"/>
      <c r="B10" s="71"/>
      <c r="C10" s="59"/>
      <c r="D10" s="57"/>
      <c r="E10" s="25"/>
      <c r="G10" s="70" t="s">
        <v>498</v>
      </c>
      <c r="H10" s="71">
        <v>10</v>
      </c>
      <c r="I10" s="59">
        <f>H10/$H$12</f>
        <v>2.032520325203252E-2</v>
      </c>
      <c r="J10" s="57"/>
      <c r="K10" s="25"/>
    </row>
    <row r="11" spans="1:64" ht="43.8" customHeight="1" x14ac:dyDescent="0.25">
      <c r="A11" s="70"/>
      <c r="B11" s="71"/>
      <c r="C11" s="59"/>
      <c r="D11" s="57"/>
      <c r="E11" s="25"/>
      <c r="G11" s="70"/>
      <c r="H11" s="71"/>
      <c r="I11" s="59"/>
      <c r="J11" s="57"/>
      <c r="K11" s="25"/>
    </row>
    <row r="12" spans="1:64" ht="28.5" customHeight="1" x14ac:dyDescent="0.25">
      <c r="A12" s="103" t="s">
        <v>116</v>
      </c>
      <c r="B12" s="103">
        <f>SUM(B6:B11)</f>
        <v>912</v>
      </c>
      <c r="C12" s="104">
        <f>B12/$B$12</f>
        <v>1</v>
      </c>
      <c r="D12" s="103"/>
      <c r="E12" s="74"/>
      <c r="G12" s="103" t="s">
        <v>116</v>
      </c>
      <c r="H12" s="103">
        <f>SUM(H6:H11)</f>
        <v>492</v>
      </c>
      <c r="I12" s="104">
        <f>H12/$H$12</f>
        <v>1</v>
      </c>
      <c r="J12" s="57"/>
      <c r="K12" s="74"/>
    </row>
    <row r="13" spans="1:64" ht="28.5" customHeight="1" x14ac:dyDescent="0.25">
      <c r="A13" s="57"/>
      <c r="B13" s="57"/>
      <c r="C13" s="57"/>
      <c r="D13" s="57"/>
      <c r="E13" s="74"/>
      <c r="G13" s="57"/>
      <c r="H13" s="57"/>
      <c r="I13" s="57"/>
      <c r="J13" s="57"/>
      <c r="K13" s="74"/>
    </row>
    <row r="14" spans="1:64" ht="19.8" customHeight="1" x14ac:dyDescent="0.25">
      <c r="A14" s="8" t="s">
        <v>117</v>
      </c>
      <c r="B14" s="8"/>
      <c r="C14" s="8"/>
      <c r="D14" s="8"/>
      <c r="E14" s="8"/>
      <c r="G14" s="8" t="s">
        <v>117</v>
      </c>
      <c r="H14" s="8"/>
      <c r="I14" s="8"/>
      <c r="J14" s="8"/>
      <c r="K14" s="8"/>
    </row>
    <row r="15" spans="1:64" ht="51.6" customHeight="1" x14ac:dyDescent="0.25">
      <c r="A15" s="57" t="s">
        <v>118</v>
      </c>
      <c r="B15" s="57" t="s">
        <v>119</v>
      </c>
      <c r="C15" s="57"/>
      <c r="D15" s="76" t="s">
        <v>120</v>
      </c>
      <c r="E15" s="57" t="s">
        <v>121</v>
      </c>
      <c r="G15" s="57" t="s">
        <v>118</v>
      </c>
      <c r="H15" s="57" t="s">
        <v>119</v>
      </c>
      <c r="I15" s="57"/>
      <c r="J15" s="76" t="s">
        <v>120</v>
      </c>
      <c r="K15" s="57" t="s">
        <v>121</v>
      </c>
    </row>
    <row r="16" spans="1:64" ht="28.5" customHeight="1" x14ac:dyDescent="0.25">
      <c r="A16" s="57"/>
      <c r="B16" s="57"/>
      <c r="C16" s="57"/>
      <c r="D16" s="57"/>
      <c r="E16" s="57"/>
      <c r="G16" s="57"/>
      <c r="H16" s="57"/>
      <c r="I16" s="57"/>
      <c r="J16" s="57"/>
      <c r="K16" s="57"/>
    </row>
    <row r="17" spans="1:11" ht="28.5" customHeight="1" x14ac:dyDescent="0.25">
      <c r="A17" s="57"/>
      <c r="B17" s="57"/>
      <c r="C17" s="57"/>
      <c r="D17" s="57"/>
      <c r="E17" s="57"/>
      <c r="G17" s="57"/>
      <c r="H17" s="57"/>
      <c r="I17" s="57"/>
      <c r="J17" s="57"/>
      <c r="K17" s="57"/>
    </row>
    <row r="18" spans="1:11" ht="28.5" customHeight="1" x14ac:dyDescent="0.25">
      <c r="A18" s="57"/>
      <c r="B18" s="57"/>
      <c r="C18" s="57"/>
      <c r="D18" s="57"/>
      <c r="E18" s="57"/>
      <c r="G18" s="57"/>
      <c r="H18" s="57"/>
      <c r="I18" s="57"/>
      <c r="J18" s="57"/>
      <c r="K18" s="57"/>
    </row>
    <row r="20" spans="1:11" x14ac:dyDescent="0.25">
      <c r="A20" s="7" t="s">
        <v>122</v>
      </c>
      <c r="B20" s="7"/>
      <c r="C20" s="7"/>
      <c r="D20" s="7"/>
      <c r="E20" s="7"/>
      <c r="G20" s="7" t="s">
        <v>122</v>
      </c>
      <c r="H20" s="7"/>
      <c r="I20" s="7"/>
      <c r="J20" s="7"/>
      <c r="K20" s="7"/>
    </row>
    <row r="21" spans="1:11" x14ac:dyDescent="0.25">
      <c r="A21" s="26"/>
      <c r="B21" s="26"/>
      <c r="C21" s="26"/>
      <c r="D21" s="26"/>
      <c r="E21" s="26"/>
      <c r="G21" s="26"/>
      <c r="H21" s="26"/>
      <c r="I21" s="26"/>
      <c r="J21" s="26"/>
      <c r="K21" s="26"/>
    </row>
    <row r="22" spans="1:11" x14ac:dyDescent="0.25">
      <c r="A22" s="5"/>
      <c r="B22" s="5"/>
      <c r="C22" s="5"/>
      <c r="D22" s="5"/>
      <c r="E22" s="5"/>
      <c r="G22" s="5"/>
      <c r="H22" s="5"/>
      <c r="I22" s="5"/>
      <c r="J22" s="5"/>
      <c r="K22" s="5"/>
    </row>
  </sheetData>
  <mergeCells count="10">
    <mergeCell ref="A21:E21"/>
    <mergeCell ref="G21:K21"/>
    <mergeCell ref="A22:E22"/>
    <mergeCell ref="G22:K22"/>
    <mergeCell ref="E6:E11"/>
    <mergeCell ref="K6:K11"/>
    <mergeCell ref="A14:E14"/>
    <mergeCell ref="G14:K14"/>
    <mergeCell ref="A20:E20"/>
    <mergeCell ref="G20:K20"/>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9"/>
  <sheetViews>
    <sheetView zoomScale="65" zoomScaleNormal="65" workbookViewId="0">
      <selection activeCell="D16" sqref="D16"/>
    </sheetView>
  </sheetViews>
  <sheetFormatPr baseColWidth="10" defaultColWidth="8.88671875" defaultRowHeight="13.8" x14ac:dyDescent="0.25"/>
  <cols>
    <col min="1" max="1" width="24.88671875" style="48"/>
    <col min="2" max="2" width="25.88671875" style="48"/>
    <col min="3" max="4" width="11.5546875" style="48"/>
    <col min="5" max="5" width="40.5546875" style="48"/>
    <col min="6" max="6" width="11.5546875" style="48"/>
    <col min="7" max="7" width="32.33203125" style="48"/>
    <col min="8" max="8" width="26.5546875" style="48"/>
    <col min="9" max="9" width="16.77734375" style="48"/>
    <col min="10" max="10" width="11.5546875" style="48"/>
    <col min="11" max="11" width="38.21875" style="48"/>
    <col min="12" max="57" width="11.5546875" style="48"/>
    <col min="58" max="1025" width="11.5546875" style="49"/>
  </cols>
  <sheetData>
    <row r="1" spans="1:64" ht="33.299999999999997" customHeight="1" x14ac:dyDescent="0.25">
      <c r="A1" s="50" t="s">
        <v>97</v>
      </c>
      <c r="B1" s="51" t="s">
        <v>499</v>
      </c>
      <c r="C1" s="52"/>
      <c r="E1" s="84" t="s">
        <v>99</v>
      </c>
      <c r="G1" s="50" t="s">
        <v>97</v>
      </c>
      <c r="H1" s="51" t="s">
        <v>500</v>
      </c>
      <c r="I1" s="52"/>
      <c r="K1" s="49" t="s">
        <v>99</v>
      </c>
    </row>
    <row r="2" spans="1:64" ht="27.6" x14ac:dyDescent="0.25">
      <c r="A2" s="53" t="s">
        <v>100</v>
      </c>
      <c r="B2" s="53" t="s">
        <v>101</v>
      </c>
      <c r="E2" s="84" t="s">
        <v>501</v>
      </c>
      <c r="G2" s="53" t="s">
        <v>100</v>
      </c>
      <c r="H2" s="53" t="s">
        <v>101</v>
      </c>
      <c r="K2" s="49" t="s">
        <v>502</v>
      </c>
    </row>
    <row r="3" spans="1:64" ht="41.4" x14ac:dyDescent="0.25">
      <c r="A3" s="50"/>
      <c r="B3" s="53" t="s">
        <v>127</v>
      </c>
      <c r="E3" s="84" t="s">
        <v>503</v>
      </c>
      <c r="G3" s="50"/>
      <c r="H3" s="53" t="s">
        <v>127</v>
      </c>
      <c r="K3" s="49" t="s">
        <v>504</v>
      </c>
    </row>
    <row r="4" spans="1:64" x14ac:dyDescent="0.25">
      <c r="A4" s="54" t="s">
        <v>107</v>
      </c>
      <c r="B4" s="54" t="s">
        <v>108</v>
      </c>
      <c r="C4" s="54" t="s">
        <v>109</v>
      </c>
      <c r="D4" s="54" t="s">
        <v>110</v>
      </c>
      <c r="E4" s="54" t="s">
        <v>111</v>
      </c>
      <c r="G4" s="54" t="s">
        <v>107</v>
      </c>
      <c r="H4" s="54" t="s">
        <v>108</v>
      </c>
      <c r="I4" s="54" t="s">
        <v>109</v>
      </c>
      <c r="J4" s="54" t="s">
        <v>110</v>
      </c>
      <c r="K4" s="54" t="s">
        <v>111</v>
      </c>
      <c r="BF4" s="69"/>
      <c r="BG4" s="69"/>
      <c r="BH4" s="69"/>
      <c r="BI4" s="69"/>
      <c r="BJ4" s="69"/>
      <c r="BK4" s="69"/>
      <c r="BL4" s="69"/>
    </row>
    <row r="5" spans="1:64" ht="28.5" customHeight="1" x14ac:dyDescent="0.25">
      <c r="A5" s="55" t="s">
        <v>112</v>
      </c>
      <c r="B5" s="56" t="s">
        <v>418</v>
      </c>
      <c r="C5" s="57"/>
      <c r="D5" s="56" t="s">
        <v>114</v>
      </c>
      <c r="E5" s="56" t="s">
        <v>131</v>
      </c>
      <c r="G5" s="56" t="s">
        <v>112</v>
      </c>
      <c r="H5" s="56" t="s">
        <v>222</v>
      </c>
      <c r="I5" s="57"/>
      <c r="J5" s="56" t="s">
        <v>133</v>
      </c>
      <c r="K5" s="56" t="s">
        <v>131</v>
      </c>
    </row>
    <row r="6" spans="1:64" ht="28.5" customHeight="1" x14ac:dyDescent="0.25">
      <c r="A6" s="49" t="s">
        <v>505</v>
      </c>
      <c r="B6" s="71">
        <v>500</v>
      </c>
      <c r="C6" s="59">
        <f t="shared" ref="C6:C11" si="0">B6/$B$11</f>
        <v>0.78740157480314965</v>
      </c>
      <c r="D6" s="57"/>
      <c r="E6" s="25" t="s">
        <v>506</v>
      </c>
      <c r="G6" s="70" t="s">
        <v>92</v>
      </c>
      <c r="H6" s="71">
        <v>400</v>
      </c>
      <c r="I6" s="59">
        <f t="shared" ref="I6:I11" si="1">H6/$H$11</f>
        <v>0.50251256281407031</v>
      </c>
      <c r="J6" s="57"/>
      <c r="K6" s="74" t="s">
        <v>507</v>
      </c>
    </row>
    <row r="7" spans="1:64" ht="28.5" customHeight="1" x14ac:dyDescent="0.25">
      <c r="A7" s="49" t="s">
        <v>508</v>
      </c>
      <c r="B7" s="71">
        <v>100</v>
      </c>
      <c r="C7" s="59">
        <f t="shared" si="0"/>
        <v>0.15748031496062992</v>
      </c>
      <c r="D7" s="57"/>
      <c r="E7" s="25"/>
      <c r="G7" s="70" t="s">
        <v>481</v>
      </c>
      <c r="H7" s="71">
        <v>40</v>
      </c>
      <c r="I7" s="59">
        <f t="shared" si="1"/>
        <v>5.0251256281407038E-2</v>
      </c>
      <c r="J7" s="57"/>
      <c r="K7" s="74" t="s">
        <v>509</v>
      </c>
    </row>
    <row r="8" spans="1:64" ht="28.5" customHeight="1" x14ac:dyDescent="0.25">
      <c r="A8" s="49" t="s">
        <v>71</v>
      </c>
      <c r="B8" s="71">
        <v>20</v>
      </c>
      <c r="C8" s="59">
        <f t="shared" si="0"/>
        <v>3.1496062992125984E-2</v>
      </c>
      <c r="D8" s="57"/>
      <c r="E8" s="25"/>
      <c r="G8" s="70" t="s">
        <v>510</v>
      </c>
      <c r="H8" s="71">
        <v>40</v>
      </c>
      <c r="I8" s="59">
        <f t="shared" si="1"/>
        <v>5.0251256281407038E-2</v>
      </c>
      <c r="J8" s="57"/>
      <c r="K8" s="74" t="s">
        <v>511</v>
      </c>
    </row>
    <row r="9" spans="1:64" ht="28.5" customHeight="1" x14ac:dyDescent="0.25">
      <c r="A9" s="49" t="s">
        <v>512</v>
      </c>
      <c r="B9" s="71">
        <v>10</v>
      </c>
      <c r="C9" s="59">
        <f t="shared" si="0"/>
        <v>1.5748031496062992E-2</v>
      </c>
      <c r="D9" s="57"/>
      <c r="E9" s="25"/>
      <c r="G9" s="70" t="s">
        <v>143</v>
      </c>
      <c r="H9" s="71">
        <v>16</v>
      </c>
      <c r="I9" s="59">
        <f t="shared" si="1"/>
        <v>2.0100502512562814E-2</v>
      </c>
      <c r="J9" s="57"/>
      <c r="K9" s="74" t="s">
        <v>513</v>
      </c>
    </row>
    <row r="10" spans="1:64" ht="28.5" customHeight="1" x14ac:dyDescent="0.25">
      <c r="A10" s="49" t="s">
        <v>514</v>
      </c>
      <c r="B10" s="71">
        <v>5</v>
      </c>
      <c r="C10" s="59">
        <f t="shared" si="0"/>
        <v>7.874015748031496E-3</v>
      </c>
      <c r="D10" s="57"/>
      <c r="E10" s="25"/>
      <c r="G10" s="70" t="s">
        <v>239</v>
      </c>
      <c r="H10" s="71">
        <v>300</v>
      </c>
      <c r="I10" s="59">
        <f t="shared" si="1"/>
        <v>0.37688442211055279</v>
      </c>
      <c r="J10" s="57"/>
      <c r="K10" s="74" t="s">
        <v>515</v>
      </c>
    </row>
    <row r="11" spans="1:64" ht="28.5" customHeight="1" x14ac:dyDescent="0.25">
      <c r="A11" s="103" t="s">
        <v>116</v>
      </c>
      <c r="B11" s="103">
        <f>SUM(B6:B10)</f>
        <v>635</v>
      </c>
      <c r="C11" s="104">
        <f t="shared" si="0"/>
        <v>1</v>
      </c>
      <c r="D11" s="103"/>
      <c r="E11" s="25"/>
      <c r="G11" s="103" t="s">
        <v>116</v>
      </c>
      <c r="H11" s="103">
        <f>SUM(H6:H10)</f>
        <v>796</v>
      </c>
      <c r="I11" s="59">
        <f t="shared" si="1"/>
        <v>1</v>
      </c>
      <c r="J11" s="57"/>
      <c r="K11" s="74"/>
    </row>
    <row r="12" spans="1:64" ht="28.5" customHeight="1" x14ac:dyDescent="0.25">
      <c r="A12" s="57"/>
      <c r="B12" s="57"/>
      <c r="C12" s="57"/>
      <c r="D12" s="57"/>
      <c r="E12" s="74"/>
      <c r="G12" s="57"/>
      <c r="H12" s="57"/>
      <c r="I12" s="57"/>
      <c r="J12" s="57"/>
      <c r="K12" s="74"/>
    </row>
    <row r="13" spans="1:64" ht="19.8" customHeight="1" x14ac:dyDescent="0.25">
      <c r="A13" s="8" t="s">
        <v>117</v>
      </c>
      <c r="B13" s="8"/>
      <c r="C13" s="8"/>
      <c r="D13" s="8"/>
      <c r="E13" s="8"/>
      <c r="G13" s="8" t="s">
        <v>117</v>
      </c>
      <c r="H13" s="8"/>
      <c r="I13" s="8"/>
      <c r="J13" s="8"/>
      <c r="K13" s="8"/>
    </row>
    <row r="14" spans="1:64" ht="51.6" customHeight="1" x14ac:dyDescent="0.25">
      <c r="A14" s="57" t="s">
        <v>118</v>
      </c>
      <c r="B14" s="57" t="s">
        <v>119</v>
      </c>
      <c r="C14" s="57"/>
      <c r="D14" s="76" t="s">
        <v>120</v>
      </c>
      <c r="E14" s="57" t="s">
        <v>121</v>
      </c>
      <c r="G14" s="57" t="s">
        <v>118</v>
      </c>
      <c r="H14" s="57" t="s">
        <v>119</v>
      </c>
      <c r="I14" s="57"/>
      <c r="J14" s="76" t="s">
        <v>120</v>
      </c>
      <c r="K14" s="57" t="s">
        <v>121</v>
      </c>
    </row>
    <row r="15" spans="1:64" ht="28.5" customHeight="1" x14ac:dyDescent="0.25">
      <c r="A15" s="57"/>
      <c r="B15" s="57"/>
      <c r="C15" s="57"/>
      <c r="D15" s="57"/>
      <c r="E15" s="57"/>
      <c r="G15" s="57"/>
      <c r="H15" s="57"/>
      <c r="I15" s="57"/>
      <c r="J15" s="57"/>
      <c r="K15" s="57"/>
    </row>
    <row r="17" spans="1:11" x14ac:dyDescent="0.25">
      <c r="A17" s="7" t="s">
        <v>122</v>
      </c>
      <c r="B17" s="7"/>
      <c r="C17" s="7"/>
      <c r="D17" s="7"/>
      <c r="E17" s="7"/>
      <c r="G17" s="7" t="s">
        <v>122</v>
      </c>
      <c r="H17" s="7"/>
      <c r="I17" s="7"/>
      <c r="J17" s="7"/>
      <c r="K17" s="7"/>
    </row>
    <row r="18" spans="1:11" x14ac:dyDescent="0.25">
      <c r="A18" s="26"/>
      <c r="B18" s="26"/>
      <c r="C18" s="26"/>
      <c r="D18" s="26"/>
      <c r="E18" s="26"/>
      <c r="G18" s="26"/>
      <c r="H18" s="26"/>
      <c r="I18" s="26"/>
      <c r="J18" s="26"/>
      <c r="K18" s="26"/>
    </row>
    <row r="19" spans="1:11" x14ac:dyDescent="0.25">
      <c r="A19" s="5"/>
      <c r="B19" s="5"/>
      <c r="C19" s="5"/>
      <c r="D19" s="5"/>
      <c r="E19" s="5"/>
      <c r="G19" s="5"/>
      <c r="H19" s="5"/>
      <c r="I19" s="5"/>
      <c r="J19" s="5"/>
      <c r="K19" s="5"/>
    </row>
  </sheetData>
  <mergeCells count="9">
    <mergeCell ref="A18:E18"/>
    <mergeCell ref="G18:K18"/>
    <mergeCell ref="A19:E19"/>
    <mergeCell ref="G19:K19"/>
    <mergeCell ref="E6:E11"/>
    <mergeCell ref="A13:E13"/>
    <mergeCell ref="G13:K13"/>
    <mergeCell ref="A17:E17"/>
    <mergeCell ref="G17:K17"/>
  </mergeCells>
  <hyperlinks>
    <hyperlink ref="E3" r:id="rId1" display="https://revolutionfermentation.com/blogs/legumes-fermentes/salsa-de-tomates-fermentee-facile/"/>
  </hyperlink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9"/>
  <sheetViews>
    <sheetView zoomScale="65" zoomScaleNormal="65" workbookViewId="0">
      <selection activeCell="B1" sqref="B1"/>
    </sheetView>
  </sheetViews>
  <sheetFormatPr baseColWidth="10" defaultColWidth="8.88671875" defaultRowHeight="13.8" x14ac:dyDescent="0.25"/>
  <cols>
    <col min="1" max="1" width="24.88671875" style="48"/>
    <col min="2" max="2" width="25.88671875" style="48"/>
    <col min="3" max="4" width="11.5546875" style="48"/>
    <col min="5" max="5" width="36" style="48"/>
    <col min="6" max="6" width="11.5546875" style="48"/>
    <col min="7" max="7" width="32.33203125" style="48"/>
    <col min="8" max="8" width="25.44140625" style="48"/>
    <col min="9" max="9" width="16.77734375" style="48"/>
    <col min="10" max="10" width="11.5546875" style="48"/>
    <col min="11" max="11" width="38.21875" style="48"/>
    <col min="12" max="57" width="11.5546875" style="48"/>
    <col min="58" max="1025" width="11.5546875" style="49"/>
  </cols>
  <sheetData>
    <row r="1" spans="1:11" ht="25.5" customHeight="1" x14ac:dyDescent="0.25">
      <c r="A1" s="50" t="s">
        <v>97</v>
      </c>
      <c r="B1" s="51" t="s">
        <v>95</v>
      </c>
      <c r="C1" s="52"/>
      <c r="E1" s="69"/>
      <c r="G1" s="50" t="s">
        <v>97</v>
      </c>
      <c r="H1" s="51" t="s">
        <v>516</v>
      </c>
      <c r="I1" s="49"/>
      <c r="K1" s="49"/>
    </row>
    <row r="2" spans="1:11" ht="28.05" customHeight="1" x14ac:dyDescent="0.25">
      <c r="A2" s="53" t="s">
        <v>100</v>
      </c>
      <c r="B2" s="53" t="s">
        <v>101</v>
      </c>
      <c r="E2" s="52" t="s">
        <v>517</v>
      </c>
      <c r="G2" s="53" t="s">
        <v>100</v>
      </c>
      <c r="H2" s="53" t="s">
        <v>101</v>
      </c>
      <c r="K2" s="52" t="s">
        <v>517</v>
      </c>
    </row>
    <row r="3" spans="1:11" ht="27.6" x14ac:dyDescent="0.25">
      <c r="A3" s="50"/>
      <c r="B3" s="53" t="s">
        <v>127</v>
      </c>
      <c r="E3" s="69" t="s">
        <v>128</v>
      </c>
      <c r="G3" s="50"/>
      <c r="H3" s="53" t="s">
        <v>127</v>
      </c>
      <c r="K3" s="49"/>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130</v>
      </c>
      <c r="C5" s="57"/>
      <c r="D5" s="56" t="s">
        <v>114</v>
      </c>
      <c r="E5" s="56"/>
      <c r="G5" s="56" t="s">
        <v>112</v>
      </c>
      <c r="H5" s="56" t="s">
        <v>518</v>
      </c>
      <c r="I5" s="57"/>
      <c r="J5" s="56" t="s">
        <v>133</v>
      </c>
      <c r="K5" s="56"/>
    </row>
    <row r="6" spans="1:11" ht="40.35" customHeight="1" x14ac:dyDescent="0.25">
      <c r="A6" s="70" t="s">
        <v>94</v>
      </c>
      <c r="B6" s="71">
        <v>700</v>
      </c>
      <c r="C6" s="59">
        <f>B6/$B$10</f>
        <v>0.69306930693069302</v>
      </c>
      <c r="D6" s="57"/>
      <c r="E6" s="25" t="s">
        <v>519</v>
      </c>
      <c r="G6" s="70" t="s">
        <v>520</v>
      </c>
      <c r="H6" s="71">
        <v>1000</v>
      </c>
      <c r="I6" s="59">
        <f>H6/$H$10</f>
        <v>0.970873786407767</v>
      </c>
      <c r="J6" s="57"/>
      <c r="K6" s="25" t="s">
        <v>521</v>
      </c>
    </row>
    <row r="7" spans="1:11" ht="46.5" customHeight="1" x14ac:dyDescent="0.25">
      <c r="A7" s="70" t="s">
        <v>239</v>
      </c>
      <c r="B7" s="71">
        <v>300</v>
      </c>
      <c r="C7" s="59">
        <f>B7/$B$10</f>
        <v>0.29702970297029702</v>
      </c>
      <c r="D7" s="57"/>
      <c r="E7" s="25"/>
      <c r="G7" s="70" t="s">
        <v>143</v>
      </c>
      <c r="H7" s="71">
        <v>15</v>
      </c>
      <c r="I7" s="59">
        <f>H7/$H$10</f>
        <v>1.4563106796116505E-2</v>
      </c>
      <c r="J7" s="57"/>
      <c r="K7" s="25"/>
    </row>
    <row r="8" spans="1:11" ht="52.65" customHeight="1" x14ac:dyDescent="0.25">
      <c r="A8" s="70" t="s">
        <v>143</v>
      </c>
      <c r="B8" s="71">
        <v>10</v>
      </c>
      <c r="C8" s="59">
        <f>B8/$B$10</f>
        <v>9.9009900990099011E-3</v>
      </c>
      <c r="D8" s="57"/>
      <c r="E8" s="25"/>
      <c r="G8" s="70" t="s">
        <v>522</v>
      </c>
      <c r="H8" s="71">
        <v>15</v>
      </c>
      <c r="I8" s="59">
        <f>H8/$H$10</f>
        <v>1.4563106796116505E-2</v>
      </c>
      <c r="J8" s="57"/>
      <c r="K8" s="25"/>
    </row>
    <row r="9" spans="1:11" ht="59.7" customHeight="1" x14ac:dyDescent="0.25">
      <c r="A9" s="70"/>
      <c r="B9" s="71"/>
      <c r="C9" s="59"/>
      <c r="D9" s="57"/>
      <c r="E9" s="25"/>
      <c r="G9" s="70"/>
      <c r="H9" s="71">
        <v>0</v>
      </c>
      <c r="I9" s="59">
        <f>H9/$H$10</f>
        <v>0</v>
      </c>
      <c r="J9" s="57"/>
      <c r="K9" s="25"/>
    </row>
    <row r="10" spans="1:11" ht="52.8" customHeight="1" x14ac:dyDescent="0.25">
      <c r="A10" s="57"/>
      <c r="B10" s="57">
        <f>SUM(B6:B9)</f>
        <v>1010</v>
      </c>
      <c r="C10" s="59">
        <f>B10/$B$10</f>
        <v>1</v>
      </c>
      <c r="D10" s="57"/>
      <c r="E10" s="49"/>
      <c r="G10" s="103" t="s">
        <v>116</v>
      </c>
      <c r="H10" s="103">
        <f>SUM(H6:H9)</f>
        <v>1030</v>
      </c>
      <c r="I10" s="104">
        <f>H10/$H$10</f>
        <v>1</v>
      </c>
      <c r="J10" s="103"/>
      <c r="K10" s="25"/>
    </row>
    <row r="11" spans="1:11" ht="28.5" customHeight="1" x14ac:dyDescent="0.25">
      <c r="A11" s="57"/>
      <c r="B11" s="57"/>
      <c r="C11" s="57"/>
      <c r="D11" s="57"/>
      <c r="E11" s="74"/>
      <c r="G11" s="57"/>
      <c r="H11" s="57"/>
      <c r="I11" s="57"/>
      <c r="J11" s="57"/>
      <c r="K11" s="74"/>
    </row>
    <row r="12" spans="1:11" ht="19.8" customHeight="1" x14ac:dyDescent="0.25">
      <c r="A12" s="8" t="s">
        <v>117</v>
      </c>
      <c r="B12" s="8"/>
      <c r="C12" s="8"/>
      <c r="D12" s="8"/>
      <c r="E12" s="8"/>
      <c r="G12" s="8" t="s">
        <v>117</v>
      </c>
      <c r="H12" s="8"/>
      <c r="I12" s="8"/>
      <c r="J12" s="8"/>
      <c r="K12" s="8"/>
    </row>
    <row r="13" spans="1:11" ht="51.6" customHeight="1" x14ac:dyDescent="0.25">
      <c r="A13" s="57" t="s">
        <v>118</v>
      </c>
      <c r="B13" s="57" t="s">
        <v>119</v>
      </c>
      <c r="C13" s="57"/>
      <c r="D13" s="76" t="s">
        <v>120</v>
      </c>
      <c r="E13" s="57" t="s">
        <v>121</v>
      </c>
      <c r="G13" s="57" t="s">
        <v>118</v>
      </c>
      <c r="H13" s="57" t="s">
        <v>119</v>
      </c>
      <c r="I13" s="57"/>
      <c r="J13" s="76" t="s">
        <v>120</v>
      </c>
      <c r="K13" s="57" t="s">
        <v>121</v>
      </c>
    </row>
    <row r="14" spans="1:11" ht="28.5" customHeight="1" x14ac:dyDescent="0.25">
      <c r="A14" s="57"/>
      <c r="B14" s="57"/>
      <c r="C14" s="57"/>
      <c r="D14" s="57"/>
      <c r="E14" s="57"/>
      <c r="G14" s="57"/>
      <c r="H14" s="57"/>
      <c r="I14" s="57"/>
      <c r="J14" s="57"/>
      <c r="K14" s="57"/>
    </row>
    <row r="15" spans="1:11" ht="28.5" customHeight="1" x14ac:dyDescent="0.25">
      <c r="A15" s="57"/>
      <c r="B15" s="57"/>
      <c r="C15" s="57"/>
      <c r="D15" s="57"/>
      <c r="E15" s="57"/>
      <c r="G15" s="57"/>
      <c r="H15" s="57"/>
      <c r="I15" s="57"/>
      <c r="J15" s="57"/>
      <c r="K15" s="57"/>
    </row>
    <row r="17" spans="1:11" x14ac:dyDescent="0.25">
      <c r="A17" s="7" t="s">
        <v>122</v>
      </c>
      <c r="B17" s="7"/>
      <c r="C17" s="7"/>
      <c r="D17" s="7"/>
      <c r="E17" s="7"/>
      <c r="G17" s="7" t="s">
        <v>122</v>
      </c>
      <c r="H17" s="7"/>
      <c r="I17" s="7"/>
      <c r="J17" s="7"/>
      <c r="K17" s="7"/>
    </row>
    <row r="18" spans="1:11" x14ac:dyDescent="0.25">
      <c r="A18" s="26"/>
      <c r="B18" s="26"/>
      <c r="C18" s="26"/>
      <c r="D18" s="26"/>
      <c r="E18" s="26"/>
      <c r="G18" s="26"/>
      <c r="H18" s="26"/>
      <c r="I18" s="26"/>
      <c r="J18" s="26"/>
      <c r="K18" s="26"/>
    </row>
    <row r="19" spans="1:11" x14ac:dyDescent="0.25">
      <c r="A19" s="5"/>
      <c r="B19" s="5"/>
      <c r="C19" s="5"/>
      <c r="D19" s="5"/>
      <c r="E19" s="5"/>
      <c r="G19" s="5"/>
      <c r="H19" s="5"/>
      <c r="I19" s="5"/>
      <c r="J19" s="5"/>
      <c r="K19" s="5"/>
    </row>
  </sheetData>
  <mergeCells count="10">
    <mergeCell ref="A18:E18"/>
    <mergeCell ref="G18:K18"/>
    <mergeCell ref="A19:E19"/>
    <mergeCell ref="G19:K19"/>
    <mergeCell ref="E6:E9"/>
    <mergeCell ref="K6:K10"/>
    <mergeCell ref="A12:E12"/>
    <mergeCell ref="G12:K12"/>
    <mergeCell ref="A17:E17"/>
    <mergeCell ref="G17:K17"/>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topLeftCell="F10" zoomScaleNormal="100" workbookViewId="0">
      <selection activeCell="M12" sqref="M12"/>
    </sheetView>
  </sheetViews>
  <sheetFormatPr baseColWidth="10" defaultColWidth="8.88671875" defaultRowHeight="13.8" x14ac:dyDescent="0.25"/>
  <cols>
    <col min="1" max="1" width="24.88671875" style="48"/>
    <col min="2" max="2" width="25.88671875" style="48"/>
    <col min="3" max="4" width="11.5546875" style="48"/>
    <col min="5" max="5" width="40.33203125" style="48"/>
    <col min="6" max="6" width="3.77734375" style="48"/>
    <col min="7" max="7" width="32.33203125" style="48"/>
    <col min="8" max="8" width="25" style="48"/>
    <col min="9" max="9" width="16.77734375" style="48"/>
    <col min="10" max="10" width="11.5546875" style="48"/>
    <col min="11" max="11" width="53.88671875" style="48"/>
    <col min="12" max="57" width="11.5546875" style="48"/>
    <col min="58" max="1025" width="11.5546875" style="49"/>
  </cols>
  <sheetData>
    <row r="1" spans="1:11" ht="35.1" customHeight="1" x14ac:dyDescent="0.25">
      <c r="A1" s="50" t="s">
        <v>97</v>
      </c>
      <c r="B1" s="51" t="s">
        <v>123</v>
      </c>
      <c r="C1"/>
      <c r="E1"/>
      <c r="G1" s="50" t="s">
        <v>97</v>
      </c>
      <c r="H1" s="51" t="s">
        <v>124</v>
      </c>
      <c r="I1" s="52"/>
      <c r="K1" s="49"/>
    </row>
    <row r="2" spans="1:11" ht="27.6" x14ac:dyDescent="0.25">
      <c r="A2" s="53" t="s">
        <v>100</v>
      </c>
      <c r="B2" s="53" t="s">
        <v>101</v>
      </c>
      <c r="E2" s="49" t="s">
        <v>125</v>
      </c>
      <c r="G2" s="53" t="s">
        <v>100</v>
      </c>
      <c r="H2" s="53" t="s">
        <v>101</v>
      </c>
      <c r="K2" s="49" t="s">
        <v>126</v>
      </c>
    </row>
    <row r="3" spans="1:11" ht="27.6" x14ac:dyDescent="0.25">
      <c r="A3" s="50"/>
      <c r="B3" s="53" t="s">
        <v>127</v>
      </c>
      <c r="E3" s="49" t="s">
        <v>128</v>
      </c>
      <c r="G3" s="50"/>
      <c r="H3" s="53" t="s">
        <v>127</v>
      </c>
      <c r="K3" s="49" t="s">
        <v>129</v>
      </c>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130</v>
      </c>
      <c r="C5" s="57"/>
      <c r="D5" s="56" t="s">
        <v>114</v>
      </c>
      <c r="E5" s="56" t="s">
        <v>131</v>
      </c>
      <c r="G5" s="56" t="s">
        <v>112</v>
      </c>
      <c r="H5" s="56" t="s">
        <v>132</v>
      </c>
      <c r="I5" s="57"/>
      <c r="J5" s="56" t="s">
        <v>133</v>
      </c>
      <c r="K5" s="56" t="s">
        <v>131</v>
      </c>
    </row>
    <row r="6" spans="1:11" ht="52.65" customHeight="1" x14ac:dyDescent="0.25">
      <c r="A6" s="58" t="s">
        <v>134</v>
      </c>
      <c r="B6" s="58">
        <v>400</v>
      </c>
      <c r="C6" s="59">
        <f t="shared" ref="C6:C13" si="0">B6/$B$13</f>
        <v>0.64516129032258063</v>
      </c>
      <c r="D6" s="57"/>
      <c r="E6" s="9" t="s">
        <v>135</v>
      </c>
      <c r="G6" s="61" t="s">
        <v>136</v>
      </c>
      <c r="H6" s="62">
        <v>1000</v>
      </c>
      <c r="I6" s="63">
        <f>H6/$H$14</f>
        <v>0.5780346820809249</v>
      </c>
      <c r="J6" s="64"/>
      <c r="K6" s="9" t="s">
        <v>137</v>
      </c>
    </row>
    <row r="7" spans="1:11" ht="54.45" customHeight="1" x14ac:dyDescent="0.25">
      <c r="A7" s="58" t="s">
        <v>138</v>
      </c>
      <c r="B7" s="58">
        <v>150</v>
      </c>
      <c r="C7" s="59">
        <f t="shared" si="0"/>
        <v>0.24193548387096775</v>
      </c>
      <c r="D7" s="57"/>
      <c r="E7" s="9"/>
      <c r="G7" s="61" t="s">
        <v>139</v>
      </c>
      <c r="H7" s="62">
        <v>200</v>
      </c>
      <c r="I7" s="63">
        <f>H7/$H$14</f>
        <v>0.11560693641618497</v>
      </c>
      <c r="J7" s="65"/>
      <c r="K7" s="9"/>
    </row>
    <row r="8" spans="1:11" ht="40.35" customHeight="1" x14ac:dyDescent="0.25">
      <c r="A8" s="58" t="s">
        <v>71</v>
      </c>
      <c r="B8" s="58">
        <v>5</v>
      </c>
      <c r="C8" s="59">
        <f t="shared" si="0"/>
        <v>8.0645161290322578E-3</v>
      </c>
      <c r="D8" s="57"/>
      <c r="E8" s="9"/>
      <c r="G8" s="61" t="s">
        <v>140</v>
      </c>
      <c r="H8" s="62">
        <v>20</v>
      </c>
      <c r="I8" s="63">
        <f>H8/$H$14</f>
        <v>1.1560693641618497E-2</v>
      </c>
      <c r="J8" s="65"/>
      <c r="K8" s="9"/>
    </row>
    <row r="9" spans="1:11" ht="45.6" customHeight="1" x14ac:dyDescent="0.25">
      <c r="A9" s="58" t="s">
        <v>141</v>
      </c>
      <c r="B9" s="58">
        <v>20</v>
      </c>
      <c r="C9" s="59">
        <f t="shared" si="0"/>
        <v>3.2258064516129031E-2</v>
      </c>
      <c r="D9" s="57"/>
      <c r="E9" s="9"/>
      <c r="G9" s="61" t="s">
        <v>142</v>
      </c>
      <c r="H9" s="62">
        <v>30</v>
      </c>
      <c r="I9" s="63">
        <f>H9/$H$14</f>
        <v>1.7341040462427744E-2</v>
      </c>
      <c r="J9" s="65"/>
      <c r="K9" s="9"/>
    </row>
    <row r="10" spans="1:11" ht="45.6" customHeight="1" x14ac:dyDescent="0.25">
      <c r="A10" s="58" t="s">
        <v>143</v>
      </c>
      <c r="B10" s="58">
        <v>20</v>
      </c>
      <c r="C10" s="59">
        <f t="shared" si="0"/>
        <v>3.2258064516129031E-2</v>
      </c>
      <c r="D10" s="57"/>
      <c r="E10" s="9"/>
      <c r="G10" s="66" t="s">
        <v>144</v>
      </c>
      <c r="H10" s="67"/>
      <c r="I10" s="63"/>
      <c r="J10" s="57"/>
      <c r="K10" s="68" t="s">
        <v>145</v>
      </c>
    </row>
    <row r="11" spans="1:11" ht="46.5" customHeight="1" x14ac:dyDescent="0.25">
      <c r="A11" s="58" t="s">
        <v>146</v>
      </c>
      <c r="B11" s="58">
        <v>25</v>
      </c>
      <c r="C11" s="59">
        <f t="shared" si="0"/>
        <v>4.0322580645161289E-2</v>
      </c>
      <c r="D11" s="57"/>
      <c r="E11" s="9"/>
      <c r="G11" s="61" t="s">
        <v>147</v>
      </c>
      <c r="H11" s="69">
        <v>300</v>
      </c>
      <c r="I11" s="63">
        <f>H11/$H$14</f>
        <v>0.17341040462427745</v>
      </c>
      <c r="J11" s="57"/>
      <c r="K11" s="9" t="s">
        <v>148</v>
      </c>
    </row>
    <row r="12" spans="1:11" ht="54.45" customHeight="1" x14ac:dyDescent="0.25">
      <c r="A12" s="70"/>
      <c r="B12" s="71">
        <v>0</v>
      </c>
      <c r="C12" s="59">
        <f t="shared" si="0"/>
        <v>0</v>
      </c>
      <c r="D12" s="57"/>
      <c r="E12" s="9"/>
      <c r="G12" s="61" t="s">
        <v>149</v>
      </c>
      <c r="H12" s="69">
        <v>150</v>
      </c>
      <c r="I12" s="63">
        <f>H12/$H$14</f>
        <v>8.6705202312138727E-2</v>
      </c>
      <c r="J12" s="57"/>
      <c r="K12" s="9"/>
    </row>
    <row r="13" spans="1:11" ht="28.5" customHeight="1" x14ac:dyDescent="0.25">
      <c r="A13" s="72" t="s">
        <v>150</v>
      </c>
      <c r="B13" s="72">
        <f>SUM(B6:B12)</f>
        <v>620</v>
      </c>
      <c r="C13" s="73">
        <f t="shared" si="0"/>
        <v>1</v>
      </c>
      <c r="D13" s="57"/>
      <c r="E13" s="74"/>
      <c r="G13" s="75" t="s">
        <v>143</v>
      </c>
      <c r="H13" s="69">
        <v>30</v>
      </c>
      <c r="I13" s="63">
        <f>H13/$H$14</f>
        <v>1.7341040462427744E-2</v>
      </c>
      <c r="J13" s="57"/>
      <c r="K13" s="9"/>
    </row>
    <row r="14" spans="1:11" ht="28.5" customHeight="1" x14ac:dyDescent="0.25">
      <c r="A14" s="57"/>
      <c r="B14" s="57"/>
      <c r="C14" s="59"/>
      <c r="D14" s="57"/>
      <c r="E14" s="74"/>
      <c r="G14" s="75" t="s">
        <v>150</v>
      </c>
      <c r="H14" s="69">
        <f>SUM(H6:H13)</f>
        <v>1730</v>
      </c>
      <c r="I14" s="63">
        <f>H14/$H$14</f>
        <v>1</v>
      </c>
      <c r="J14" s="57"/>
      <c r="K14" s="9"/>
    </row>
    <row r="15" spans="1:11" ht="19.8" customHeight="1" x14ac:dyDescent="0.25">
      <c r="A15" s="8" t="s">
        <v>117</v>
      </c>
      <c r="B15" s="8"/>
      <c r="C15" s="8"/>
      <c r="D15" s="8"/>
      <c r="E15" s="8"/>
      <c r="G15" s="8" t="s">
        <v>151</v>
      </c>
      <c r="H15" s="8"/>
      <c r="I15" s="8"/>
      <c r="J15" s="8"/>
      <c r="K15" s="8"/>
    </row>
    <row r="16" spans="1:11" ht="51.6" customHeight="1" x14ac:dyDescent="0.25">
      <c r="A16" s="57" t="s">
        <v>118</v>
      </c>
      <c r="B16" s="57" t="s">
        <v>119</v>
      </c>
      <c r="C16" s="57"/>
      <c r="D16" s="76" t="s">
        <v>120</v>
      </c>
      <c r="E16" s="57" t="s">
        <v>121</v>
      </c>
      <c r="G16" s="57" t="s">
        <v>118</v>
      </c>
      <c r="H16" s="57" t="s">
        <v>119</v>
      </c>
      <c r="I16" s="57"/>
      <c r="J16" s="76" t="s">
        <v>120</v>
      </c>
      <c r="K16" s="57" t="s">
        <v>121</v>
      </c>
    </row>
    <row r="17" spans="1:11" ht="28.5" customHeight="1" x14ac:dyDescent="0.25">
      <c r="A17" s="57"/>
      <c r="B17" s="57"/>
      <c r="C17" s="57"/>
      <c r="D17" s="57"/>
      <c r="E17" s="57"/>
      <c r="G17" s="57"/>
      <c r="H17" s="57"/>
      <c r="I17" s="57"/>
      <c r="J17" s="57"/>
      <c r="K17" s="57"/>
    </row>
    <row r="18" spans="1:11" ht="28.5" customHeight="1" x14ac:dyDescent="0.25">
      <c r="A18" s="57"/>
      <c r="B18" s="57"/>
      <c r="C18" s="57"/>
      <c r="D18" s="57"/>
      <c r="E18" s="57"/>
      <c r="G18" s="57"/>
      <c r="H18" s="57"/>
      <c r="I18" s="57"/>
      <c r="J18" s="57"/>
      <c r="K18" s="57"/>
    </row>
    <row r="19" spans="1:11" ht="28.5" customHeight="1" x14ac:dyDescent="0.25">
      <c r="A19" s="57"/>
      <c r="B19" s="57"/>
      <c r="C19" s="57"/>
      <c r="D19" s="57"/>
      <c r="E19" s="57"/>
      <c r="G19" s="57"/>
      <c r="H19" s="57"/>
      <c r="I19" s="57"/>
      <c r="J19" s="57"/>
      <c r="K19" s="57"/>
    </row>
    <row r="20" spans="1:11" x14ac:dyDescent="0.25">
      <c r="A20" s="7" t="s">
        <v>122</v>
      </c>
      <c r="B20" s="7"/>
      <c r="C20" s="7"/>
      <c r="D20" s="7"/>
      <c r="E20" s="7"/>
      <c r="G20" s="7" t="s">
        <v>122</v>
      </c>
      <c r="H20" s="7"/>
      <c r="I20" s="7"/>
      <c r="J20" s="7"/>
      <c r="K20" s="7"/>
    </row>
    <row r="21" spans="1:11" ht="25.2" customHeight="1" x14ac:dyDescent="0.25">
      <c r="A21" s="6" t="s">
        <v>152</v>
      </c>
      <c r="B21" s="6"/>
      <c r="C21" s="6"/>
      <c r="D21" s="6"/>
      <c r="E21" s="6"/>
      <c r="G21" s="6" t="s">
        <v>152</v>
      </c>
      <c r="H21" s="6"/>
      <c r="I21" s="6"/>
      <c r="J21" s="6"/>
      <c r="K21" s="6"/>
    </row>
    <row r="22" spans="1:11" x14ac:dyDescent="0.25">
      <c r="A22" s="5"/>
      <c r="B22" s="5"/>
      <c r="C22" s="5"/>
      <c r="D22" s="5"/>
      <c r="E22" s="5"/>
      <c r="G22" s="5"/>
      <c r="H22" s="5"/>
      <c r="I22" s="5"/>
      <c r="J22" s="5"/>
      <c r="K22" s="5"/>
    </row>
  </sheetData>
  <mergeCells count="11">
    <mergeCell ref="A20:E20"/>
    <mergeCell ref="G20:K20"/>
    <mergeCell ref="A21:E21"/>
    <mergeCell ref="G21:K21"/>
    <mergeCell ref="A22:E22"/>
    <mergeCell ref="G22:K22"/>
    <mergeCell ref="E6:E12"/>
    <mergeCell ref="K6:K9"/>
    <mergeCell ref="K11:K14"/>
    <mergeCell ref="A15:E15"/>
    <mergeCell ref="G15:K15"/>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3"/>
  <sheetViews>
    <sheetView tabSelected="1" topLeftCell="E1" zoomScale="65" zoomScaleNormal="65" workbookViewId="0">
      <selection activeCell="Q9" sqref="Q9"/>
    </sheetView>
  </sheetViews>
  <sheetFormatPr baseColWidth="10" defaultColWidth="8.88671875" defaultRowHeight="13.8" x14ac:dyDescent="0.25"/>
  <cols>
    <col min="1" max="1" width="24.88671875" style="48"/>
    <col min="2" max="2" width="31.6640625" style="48"/>
    <col min="3" max="4" width="11.5546875" style="48"/>
    <col min="5" max="5" width="36" style="48"/>
    <col min="6" max="6" width="11.5546875" style="48"/>
    <col min="7" max="7" width="32.33203125" style="48"/>
    <col min="8" max="8" width="25" style="48"/>
    <col min="9" max="9" width="16.77734375" style="48"/>
    <col min="10" max="10" width="11.5546875" style="48"/>
    <col min="11" max="11" width="38.21875" style="48"/>
    <col min="12" max="57" width="11.5546875" style="48"/>
    <col min="58" max="1025" width="11.5546875" style="49"/>
  </cols>
  <sheetData>
    <row r="1" spans="1:11" ht="42.15" customHeight="1" x14ac:dyDescent="0.25">
      <c r="A1" s="77" t="s">
        <v>97</v>
      </c>
      <c r="B1" s="77" t="s">
        <v>10</v>
      </c>
      <c r="C1" s="78"/>
      <c r="D1" s="79"/>
      <c r="E1" s="49"/>
      <c r="G1" s="50" t="s">
        <v>97</v>
      </c>
      <c r="H1" s="51" t="s">
        <v>12</v>
      </c>
      <c r="I1" s="52"/>
      <c r="K1" s="49"/>
    </row>
    <row r="2" spans="1:11" ht="25.5" customHeight="1" x14ac:dyDescent="0.25">
      <c r="A2" s="53" t="s">
        <v>100</v>
      </c>
      <c r="B2" s="53" t="s">
        <v>101</v>
      </c>
      <c r="E2" s="49" t="s">
        <v>153</v>
      </c>
      <c r="G2" s="53" t="s">
        <v>100</v>
      </c>
      <c r="H2" s="53" t="s">
        <v>101</v>
      </c>
      <c r="K2" s="49" t="s">
        <v>154</v>
      </c>
    </row>
    <row r="3" spans="1:11" ht="27.6" x14ac:dyDescent="0.25">
      <c r="A3" s="50"/>
      <c r="B3" s="53" t="s">
        <v>127</v>
      </c>
      <c r="E3" s="49" t="s">
        <v>106</v>
      </c>
      <c r="G3" s="50"/>
      <c r="H3" s="53" t="s">
        <v>127</v>
      </c>
      <c r="K3" s="49" t="s">
        <v>155</v>
      </c>
    </row>
    <row r="4" spans="1:11" x14ac:dyDescent="0.25">
      <c r="A4" s="80" t="s">
        <v>107</v>
      </c>
      <c r="B4" s="80" t="s">
        <v>156</v>
      </c>
      <c r="C4" s="80" t="s">
        <v>109</v>
      </c>
      <c r="D4" s="80" t="s">
        <v>157</v>
      </c>
      <c r="E4" s="80" t="s">
        <v>111</v>
      </c>
      <c r="G4" s="54" t="s">
        <v>107</v>
      </c>
      <c r="H4" s="54" t="s">
        <v>108</v>
      </c>
      <c r="I4" s="54" t="s">
        <v>109</v>
      </c>
      <c r="J4" s="54" t="s">
        <v>110</v>
      </c>
      <c r="K4" s="54" t="s">
        <v>111</v>
      </c>
    </row>
    <row r="5" spans="1:11" ht="28.5" customHeight="1" x14ac:dyDescent="0.25">
      <c r="A5" s="77" t="s">
        <v>112</v>
      </c>
      <c r="B5" s="58" t="s">
        <v>158</v>
      </c>
      <c r="C5" s="58"/>
      <c r="D5" s="58" t="s">
        <v>159</v>
      </c>
      <c r="E5" s="77" t="s">
        <v>160</v>
      </c>
      <c r="G5" s="56" t="s">
        <v>112</v>
      </c>
      <c r="H5" s="56" t="s">
        <v>161</v>
      </c>
      <c r="I5" s="81" t="s">
        <v>162</v>
      </c>
      <c r="J5" s="56" t="s">
        <v>133</v>
      </c>
      <c r="K5" s="56" t="s">
        <v>163</v>
      </c>
    </row>
    <row r="6" spans="1:11" ht="28.5" customHeight="1" x14ac:dyDescent="0.25">
      <c r="A6" s="58" t="s">
        <v>164</v>
      </c>
      <c r="B6" s="58">
        <v>5000</v>
      </c>
      <c r="C6" s="63">
        <f>B6/$B$13</f>
        <v>0.78492935635792782</v>
      </c>
      <c r="D6" s="65">
        <v>1000</v>
      </c>
      <c r="E6" s="4" t="s">
        <v>165</v>
      </c>
      <c r="G6" s="61" t="s">
        <v>166</v>
      </c>
      <c r="H6" s="62">
        <v>400</v>
      </c>
      <c r="I6" s="59">
        <f t="shared" ref="I6:I13" si="0">H6/$H$13</f>
        <v>0.27303754266211605</v>
      </c>
      <c r="J6" s="57"/>
      <c r="K6" s="9" t="s">
        <v>167</v>
      </c>
    </row>
    <row r="7" spans="1:11" ht="44.7" customHeight="1" x14ac:dyDescent="0.25">
      <c r="A7" s="58" t="s">
        <v>168</v>
      </c>
      <c r="B7" s="58">
        <v>1000</v>
      </c>
      <c r="C7" s="63">
        <f>B7/$B$13</f>
        <v>0.15698587127158556</v>
      </c>
      <c r="D7" s="65">
        <f>$D$13*C7</f>
        <v>200</v>
      </c>
      <c r="E7" s="4"/>
      <c r="G7" s="61" t="s">
        <v>169</v>
      </c>
      <c r="H7" s="62">
        <v>400</v>
      </c>
      <c r="I7" s="59">
        <f t="shared" si="0"/>
        <v>0.27303754266211605</v>
      </c>
      <c r="J7" s="57"/>
      <c r="K7" s="9"/>
    </row>
    <row r="8" spans="1:11" ht="56.1" customHeight="1" x14ac:dyDescent="0.25">
      <c r="A8" s="58" t="s">
        <v>170</v>
      </c>
      <c r="B8" s="58">
        <v>250</v>
      </c>
      <c r="C8" s="63">
        <f>B8/$B$13</f>
        <v>3.924646781789639E-2</v>
      </c>
      <c r="D8" s="65">
        <f>$D$13*C8</f>
        <v>50</v>
      </c>
      <c r="E8" s="4"/>
      <c r="G8" s="61" t="s">
        <v>171</v>
      </c>
      <c r="H8" s="62">
        <v>400</v>
      </c>
      <c r="I8" s="59">
        <f t="shared" si="0"/>
        <v>0.27303754266211605</v>
      </c>
      <c r="J8" s="57"/>
      <c r="K8" s="9"/>
    </row>
    <row r="9" spans="1:11" ht="40.35" customHeight="1" x14ac:dyDescent="0.25">
      <c r="A9" s="58" t="s">
        <v>143</v>
      </c>
      <c r="B9" s="58">
        <v>120</v>
      </c>
      <c r="C9" s="63">
        <f>B9/$B$13</f>
        <v>1.8838304552590265E-2</v>
      </c>
      <c r="D9" s="65">
        <f>$D$13*C9</f>
        <v>23.999999999999996</v>
      </c>
      <c r="E9" s="4"/>
      <c r="G9" s="75" t="s">
        <v>172</v>
      </c>
      <c r="H9" s="82">
        <v>150</v>
      </c>
      <c r="I9" s="59">
        <f t="shared" si="0"/>
        <v>0.10238907849829351</v>
      </c>
      <c r="J9" s="57"/>
      <c r="K9" s="9"/>
    </row>
    <row r="10" spans="1:11" ht="51.75" customHeight="1" x14ac:dyDescent="0.25">
      <c r="A10" s="83"/>
      <c r="B10" s="58"/>
      <c r="C10" s="63"/>
      <c r="D10" s="65"/>
      <c r="E10" s="4"/>
      <c r="G10" s="75" t="s">
        <v>173</v>
      </c>
      <c r="H10" s="82">
        <v>80</v>
      </c>
      <c r="I10" s="59">
        <f t="shared" si="0"/>
        <v>5.4607508532423209E-2</v>
      </c>
      <c r="J10" s="57"/>
      <c r="K10" s="9"/>
    </row>
    <row r="11" spans="1:11" ht="51.75" customHeight="1" x14ac:dyDescent="0.25">
      <c r="A11" s="83"/>
      <c r="B11" s="58"/>
      <c r="C11" s="63"/>
      <c r="D11" s="65"/>
      <c r="E11" s="4"/>
      <c r="G11" s="75" t="s">
        <v>174</v>
      </c>
      <c r="H11" s="82">
        <v>10</v>
      </c>
      <c r="I11" s="59">
        <f t="shared" si="0"/>
        <v>6.8259385665529011E-3</v>
      </c>
      <c r="J11" s="57"/>
      <c r="K11" s="9"/>
    </row>
    <row r="12" spans="1:11" ht="51.75" customHeight="1" x14ac:dyDescent="0.25">
      <c r="A12" s="83"/>
      <c r="B12" s="58"/>
      <c r="C12" s="63"/>
      <c r="D12" s="65"/>
      <c r="E12" s="84"/>
      <c r="G12" s="75" t="s">
        <v>143</v>
      </c>
      <c r="H12" s="82">
        <v>25</v>
      </c>
      <c r="I12" s="59">
        <f t="shared" si="0"/>
        <v>1.7064846416382253E-2</v>
      </c>
      <c r="J12" s="57"/>
      <c r="K12" s="9"/>
    </row>
    <row r="13" spans="1:11" ht="28.5" customHeight="1" x14ac:dyDescent="0.25">
      <c r="A13" s="58" t="s">
        <v>150</v>
      </c>
      <c r="B13" s="58">
        <f>SUM(B6:B10)</f>
        <v>6370</v>
      </c>
      <c r="C13" s="63">
        <f>B13/$B$13</f>
        <v>1</v>
      </c>
      <c r="D13" s="65">
        <f>D6/C6</f>
        <v>1274</v>
      </c>
      <c r="E13" s="60"/>
      <c r="G13" s="85" t="s">
        <v>150</v>
      </c>
      <c r="H13" s="86">
        <f>SUM(H6:H12)</f>
        <v>1465</v>
      </c>
      <c r="I13" s="59">
        <f t="shared" si="0"/>
        <v>1</v>
      </c>
      <c r="J13" s="57"/>
      <c r="K13" s="60"/>
    </row>
    <row r="14" spans="1:11" ht="28.5" customHeight="1" x14ac:dyDescent="0.25">
      <c r="A14" s="3"/>
      <c r="B14" s="3"/>
      <c r="C14" s="3"/>
      <c r="D14" s="3"/>
      <c r="E14" s="3"/>
      <c r="G14" s="8" t="s">
        <v>117</v>
      </c>
      <c r="H14" s="8"/>
      <c r="I14" s="8"/>
      <c r="J14" s="8"/>
      <c r="K14" s="8"/>
    </row>
    <row r="15" spans="1:11" ht="28.5" customHeight="1" x14ac:dyDescent="0.25">
      <c r="A15" s="58" t="s">
        <v>118</v>
      </c>
      <c r="B15" s="58" t="s">
        <v>119</v>
      </c>
      <c r="C15" s="58"/>
      <c r="D15" s="87" t="s">
        <v>120</v>
      </c>
      <c r="E15" s="58" t="s">
        <v>121</v>
      </c>
      <c r="G15" s="57" t="s">
        <v>118</v>
      </c>
      <c r="H15" s="57" t="s">
        <v>119</v>
      </c>
      <c r="I15" s="57"/>
      <c r="J15" s="76" t="s">
        <v>120</v>
      </c>
      <c r="K15" s="57" t="s">
        <v>121</v>
      </c>
    </row>
    <row r="16" spans="1:11" ht="28.5" customHeight="1" x14ac:dyDescent="0.25">
      <c r="A16" s="58"/>
      <c r="B16" s="58"/>
      <c r="C16" s="58"/>
      <c r="D16" s="58"/>
      <c r="E16" s="58"/>
      <c r="G16" s="57"/>
      <c r="H16" s="57"/>
      <c r="I16" s="57"/>
      <c r="J16" s="57"/>
      <c r="K16" s="57"/>
    </row>
    <row r="17" spans="1:11" ht="19.8" customHeight="1" x14ac:dyDescent="0.25">
      <c r="A17" s="58"/>
      <c r="B17" s="58"/>
      <c r="C17" s="58"/>
      <c r="D17" s="58"/>
      <c r="E17" s="58"/>
      <c r="G17" s="57"/>
      <c r="H17" s="57"/>
      <c r="I17" s="57"/>
      <c r="J17" s="57"/>
      <c r="K17" s="57"/>
    </row>
    <row r="18" spans="1:11" ht="51.6" customHeight="1" x14ac:dyDescent="0.25">
      <c r="A18" s="58"/>
      <c r="B18" s="58"/>
      <c r="C18" s="58"/>
      <c r="D18" s="58"/>
      <c r="E18" s="58"/>
    </row>
    <row r="19" spans="1:11" ht="28.5" customHeight="1" x14ac:dyDescent="0.25">
      <c r="A19" s="2" t="s">
        <v>122</v>
      </c>
      <c r="B19" s="2"/>
      <c r="C19" s="2"/>
      <c r="D19" s="2"/>
      <c r="E19" s="2"/>
      <c r="G19" s="1" t="s">
        <v>122</v>
      </c>
      <c r="H19" s="1"/>
      <c r="I19" s="1"/>
      <c r="J19" s="1"/>
      <c r="K19" s="1"/>
    </row>
    <row r="20" spans="1:11" ht="28.5" customHeight="1" x14ac:dyDescent="0.25">
      <c r="A20" s="49" t="s">
        <v>175</v>
      </c>
      <c r="B20" s="49" t="s">
        <v>176</v>
      </c>
      <c r="C20" s="49"/>
      <c r="D20" s="49"/>
      <c r="E20" s="49"/>
      <c r="G20" s="26" t="s">
        <v>177</v>
      </c>
      <c r="H20" s="26"/>
      <c r="I20" s="26"/>
      <c r="J20" s="26"/>
      <c r="K20" s="26"/>
    </row>
    <row r="21" spans="1:11" ht="28.5" customHeight="1" x14ac:dyDescent="0.25">
      <c r="A21" s="49" t="s">
        <v>178</v>
      </c>
      <c r="B21" s="49" t="s">
        <v>179</v>
      </c>
      <c r="C21" s="49"/>
      <c r="D21" s="49"/>
      <c r="E21" s="49"/>
      <c r="G21" s="5" t="s">
        <v>180</v>
      </c>
      <c r="H21" s="5"/>
      <c r="I21" s="5"/>
      <c r="J21" s="5"/>
      <c r="K21" s="5"/>
    </row>
    <row r="22" spans="1:11" ht="28.5" customHeight="1" x14ac:dyDescent="0.25">
      <c r="A22" s="49" t="s">
        <v>181</v>
      </c>
      <c r="B22" s="49" t="s">
        <v>182</v>
      </c>
      <c r="C22" s="49"/>
      <c r="D22" s="49"/>
      <c r="E22" s="49"/>
      <c r="G22" s="49"/>
      <c r="H22" s="49"/>
      <c r="I22" s="49"/>
      <c r="J22" s="49"/>
      <c r="K22" s="49"/>
    </row>
    <row r="23" spans="1:11" ht="28.5" customHeight="1" x14ac:dyDescent="0.25">
      <c r="A23" s="49" t="s">
        <v>183</v>
      </c>
      <c r="B23" s="49"/>
      <c r="C23" s="49"/>
      <c r="D23" s="49"/>
      <c r="E23" s="49"/>
      <c r="G23" s="49"/>
      <c r="H23" s="49"/>
      <c r="I23" s="49"/>
      <c r="J23" s="49"/>
      <c r="K23" s="49"/>
    </row>
  </sheetData>
  <mergeCells count="8">
    <mergeCell ref="G20:K20"/>
    <mergeCell ref="G21:K21"/>
    <mergeCell ref="E6:E11"/>
    <mergeCell ref="K6:K12"/>
    <mergeCell ref="A14:E14"/>
    <mergeCell ref="G14:K14"/>
    <mergeCell ref="A19:E19"/>
    <mergeCell ref="G19:K19"/>
  </mergeCells>
  <pageMargins left="0.78749999999999998" right="0.78749999999999998" top="1.0249999999999999" bottom="1.0249999999999999" header="0.78749999999999998" footer="0.78749999999999998"/>
  <headerFooter>
    <oddHeader>&amp;C&amp;A</oddHeader>
    <oddFooter>&amp;CPage &amp;P</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zoomScale="65" zoomScaleNormal="65" workbookViewId="0">
      <selection activeCell="B1" sqref="B1"/>
    </sheetView>
  </sheetViews>
  <sheetFormatPr baseColWidth="10" defaultColWidth="8.88671875" defaultRowHeight="13.8" x14ac:dyDescent="0.25"/>
  <cols>
    <col min="1" max="1" width="24.88671875" style="48"/>
    <col min="2" max="2" width="32" style="48"/>
    <col min="3" max="3" width="21.5546875" style="48"/>
    <col min="4" max="4" width="17.77734375" style="48"/>
    <col min="5" max="5" width="44.44140625" style="48"/>
    <col min="6" max="6" width="5.109375" style="48"/>
    <col min="7" max="44" width="11.5546875" style="48"/>
    <col min="45" max="1025" width="11.5546875" style="49"/>
  </cols>
  <sheetData>
    <row r="1" spans="1:5" ht="46.5" customHeight="1" x14ac:dyDescent="0.25">
      <c r="A1" s="50" t="s">
        <v>97</v>
      </c>
      <c r="B1" s="51" t="s">
        <v>184</v>
      </c>
      <c r="C1" s="49"/>
      <c r="E1" s="52" t="s">
        <v>185</v>
      </c>
    </row>
    <row r="2" spans="1:5" ht="27.6" x14ac:dyDescent="0.25">
      <c r="A2" s="53" t="s">
        <v>100</v>
      </c>
      <c r="B2" s="53" t="s">
        <v>101</v>
      </c>
      <c r="E2" s="49" t="s">
        <v>186</v>
      </c>
    </row>
    <row r="3" spans="1:5" ht="27.6" x14ac:dyDescent="0.25">
      <c r="A3" s="50"/>
      <c r="B3" s="53" t="s">
        <v>104</v>
      </c>
      <c r="E3" s="49" t="s">
        <v>187</v>
      </c>
    </row>
    <row r="4" spans="1:5" x14ac:dyDescent="0.25">
      <c r="A4" s="54" t="s">
        <v>107</v>
      </c>
      <c r="B4" s="54" t="s">
        <v>108</v>
      </c>
      <c r="C4" s="54" t="s">
        <v>109</v>
      </c>
      <c r="D4" s="54" t="s">
        <v>110</v>
      </c>
      <c r="E4" s="54" t="s">
        <v>111</v>
      </c>
    </row>
    <row r="5" spans="1:5" ht="28.5" customHeight="1" x14ac:dyDescent="0.25">
      <c r="A5" s="55" t="s">
        <v>112</v>
      </c>
      <c r="B5" s="56" t="s">
        <v>161</v>
      </c>
      <c r="C5" s="57"/>
      <c r="D5" s="56" t="s">
        <v>114</v>
      </c>
      <c r="E5" s="56" t="s">
        <v>131</v>
      </c>
    </row>
    <row r="6" spans="1:5" ht="28.5" customHeight="1" x14ac:dyDescent="0.25">
      <c r="A6" s="70" t="s">
        <v>188</v>
      </c>
      <c r="B6" s="71">
        <v>1000</v>
      </c>
      <c r="C6" s="59">
        <f>B6/$B$9</f>
        <v>0.97560975609756095</v>
      </c>
      <c r="D6" s="57"/>
      <c r="E6" s="25" t="s">
        <v>189</v>
      </c>
    </row>
    <row r="7" spans="1:5" ht="28.5" customHeight="1" x14ac:dyDescent="0.25">
      <c r="A7" s="70" t="s">
        <v>190</v>
      </c>
      <c r="B7" s="71">
        <v>15</v>
      </c>
      <c r="C7" s="59">
        <f>B7/$B$9</f>
        <v>1.4634146341463415E-2</v>
      </c>
      <c r="D7" s="57"/>
      <c r="E7" s="25"/>
    </row>
    <row r="8" spans="1:5" ht="28.5" customHeight="1" x14ac:dyDescent="0.25">
      <c r="A8" s="70" t="s">
        <v>191</v>
      </c>
      <c r="B8" s="71">
        <v>10</v>
      </c>
      <c r="C8" s="59">
        <f>B8/$B$9</f>
        <v>9.7560975609756097E-3</v>
      </c>
      <c r="D8" s="57"/>
      <c r="E8" s="25"/>
    </row>
    <row r="9" spans="1:5" ht="28.5" customHeight="1" x14ac:dyDescent="0.25">
      <c r="A9" s="70"/>
      <c r="B9" s="71">
        <f>SUM(B6:B8)</f>
        <v>1025</v>
      </c>
      <c r="C9" s="59">
        <f>B9/$B$9</f>
        <v>1</v>
      </c>
      <c r="D9" s="57"/>
      <c r="E9" s="25"/>
    </row>
    <row r="10" spans="1:5" ht="28.5" customHeight="1" x14ac:dyDescent="0.25">
      <c r="A10" s="88" t="s">
        <v>192</v>
      </c>
      <c r="B10" s="88" t="s">
        <v>193</v>
      </c>
      <c r="C10" s="89"/>
      <c r="D10" s="90"/>
      <c r="E10" s="91" t="s">
        <v>194</v>
      </c>
    </row>
    <row r="11" spans="1:5" ht="28.5" customHeight="1" x14ac:dyDescent="0.25">
      <c r="A11" s="70" t="s">
        <v>195</v>
      </c>
      <c r="B11" s="70" t="s">
        <v>196</v>
      </c>
      <c r="C11" s="70" t="s">
        <v>197</v>
      </c>
      <c r="D11" s="57"/>
      <c r="E11" s="74"/>
    </row>
    <row r="12" spans="1:5" ht="28.5" customHeight="1" x14ac:dyDescent="0.25">
      <c r="A12" s="70" t="s">
        <v>198</v>
      </c>
      <c r="B12" s="70" t="s">
        <v>199</v>
      </c>
      <c r="C12" s="70" t="s">
        <v>200</v>
      </c>
      <c r="D12" s="57"/>
      <c r="E12" s="74"/>
    </row>
    <row r="13" spans="1:5" ht="28.5" customHeight="1" x14ac:dyDescent="0.25">
      <c r="A13" s="70" t="s">
        <v>201</v>
      </c>
      <c r="B13" s="70" t="s">
        <v>202</v>
      </c>
      <c r="C13" s="70" t="s">
        <v>203</v>
      </c>
      <c r="D13" s="57"/>
      <c r="E13" s="74"/>
    </row>
    <row r="14" spans="1:5" ht="28.5" customHeight="1" x14ac:dyDescent="0.25">
      <c r="A14" s="70"/>
      <c r="B14" s="70"/>
      <c r="C14" s="70"/>
      <c r="D14" s="57"/>
      <c r="E14" s="74"/>
    </row>
    <row r="15" spans="1:5" ht="28.5" customHeight="1" x14ac:dyDescent="0.25">
      <c r="A15" s="57"/>
      <c r="B15" s="57"/>
      <c r="C15" s="57"/>
      <c r="D15" s="57"/>
      <c r="E15" s="74"/>
    </row>
    <row r="16" spans="1:5" ht="19.8" customHeight="1" x14ac:dyDescent="0.25">
      <c r="A16" s="8" t="s">
        <v>117</v>
      </c>
      <c r="B16" s="8"/>
      <c r="C16" s="8"/>
      <c r="D16" s="8"/>
      <c r="E16" s="8"/>
    </row>
    <row r="17" spans="1:5" ht="51.6" customHeight="1" x14ac:dyDescent="0.25">
      <c r="A17" s="57" t="s">
        <v>118</v>
      </c>
      <c r="B17" s="57" t="s">
        <v>119</v>
      </c>
      <c r="C17" s="57"/>
      <c r="D17" s="76" t="s">
        <v>120</v>
      </c>
      <c r="E17" s="57" t="s">
        <v>121</v>
      </c>
    </row>
    <row r="18" spans="1:5" ht="28.5" customHeight="1" x14ac:dyDescent="0.25">
      <c r="A18" s="57"/>
      <c r="B18" s="57"/>
      <c r="C18" s="57"/>
      <c r="D18" s="57"/>
      <c r="E18" s="57"/>
    </row>
    <row r="19" spans="1:5" ht="28.5" customHeight="1" x14ac:dyDescent="0.25">
      <c r="A19" s="57"/>
      <c r="B19" s="57"/>
      <c r="C19" s="57"/>
      <c r="D19" s="57"/>
      <c r="E19" s="57"/>
    </row>
    <row r="20" spans="1:5" ht="28.5" customHeight="1" x14ac:dyDescent="0.25">
      <c r="A20" s="57"/>
      <c r="B20" s="57"/>
      <c r="C20" s="57"/>
      <c r="D20" s="57"/>
      <c r="E20" s="57"/>
    </row>
    <row r="21" spans="1:5" x14ac:dyDescent="0.25">
      <c r="A21" s="7" t="s">
        <v>122</v>
      </c>
      <c r="B21" s="7"/>
      <c r="C21" s="7"/>
      <c r="D21" s="7"/>
      <c r="E21" s="7"/>
    </row>
    <row r="22" spans="1:5" x14ac:dyDescent="0.25">
      <c r="A22" s="26"/>
      <c r="B22" s="26"/>
      <c r="C22" s="26"/>
      <c r="D22" s="26"/>
      <c r="E22" s="26"/>
    </row>
  </sheetData>
  <mergeCells count="4">
    <mergeCell ref="E6:E9"/>
    <mergeCell ref="A16:E16"/>
    <mergeCell ref="A21:E21"/>
    <mergeCell ref="A22:E22"/>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47"/>
  <sheetViews>
    <sheetView topLeftCell="B18" zoomScale="65" zoomScaleNormal="65" workbookViewId="0">
      <selection activeCell="H25" sqref="H25"/>
    </sheetView>
  </sheetViews>
  <sheetFormatPr baseColWidth="10" defaultColWidth="8.88671875" defaultRowHeight="13.8" x14ac:dyDescent="0.25"/>
  <cols>
    <col min="1" max="1" width="24.88671875" style="48"/>
    <col min="2" max="2" width="25.88671875" style="48"/>
    <col min="3" max="4" width="11.5546875" style="48"/>
    <col min="5" max="5" width="36" style="48"/>
    <col min="6" max="6" width="11.5546875" style="48"/>
    <col min="7" max="7" width="40.44140625" style="48"/>
    <col min="8" max="8" width="26.33203125" style="48"/>
    <col min="9" max="9" width="16.77734375" style="48"/>
    <col min="10" max="10" width="13.21875" style="48"/>
    <col min="11" max="11" width="38.21875" style="48"/>
    <col min="12" max="57" width="11.5546875" style="48"/>
    <col min="58" max="1025" width="11.5546875" style="49"/>
  </cols>
  <sheetData>
    <row r="1" spans="1:11" ht="20.85" customHeight="1" x14ac:dyDescent="0.25">
      <c r="A1" s="50" t="s">
        <v>97</v>
      </c>
      <c r="B1" s="51" t="s">
        <v>18</v>
      </c>
      <c r="C1" s="52"/>
      <c r="E1" s="49"/>
      <c r="G1" s="50" t="s">
        <v>97</v>
      </c>
      <c r="H1" s="51" t="s">
        <v>20</v>
      </c>
      <c r="I1" s="52"/>
      <c r="K1" s="49"/>
    </row>
    <row r="2" spans="1:11" ht="27.6" x14ac:dyDescent="0.25">
      <c r="A2" s="53" t="s">
        <v>100</v>
      </c>
      <c r="B2" s="53" t="s">
        <v>101</v>
      </c>
      <c r="E2" s="49" t="s">
        <v>125</v>
      </c>
      <c r="G2" s="53" t="s">
        <v>100</v>
      </c>
      <c r="H2" s="53" t="s">
        <v>101</v>
      </c>
      <c r="K2" s="49" t="s">
        <v>204</v>
      </c>
    </row>
    <row r="3" spans="1:11" ht="27.6" x14ac:dyDescent="0.25">
      <c r="A3" s="50"/>
      <c r="B3" s="53" t="s">
        <v>127</v>
      </c>
      <c r="E3" s="49" t="s">
        <v>128</v>
      </c>
      <c r="G3" s="50"/>
      <c r="H3" s="53" t="s">
        <v>127</v>
      </c>
      <c r="K3" s="49"/>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205</v>
      </c>
      <c r="C5" s="57"/>
      <c r="D5" s="56" t="s">
        <v>114</v>
      </c>
      <c r="E5" s="56"/>
      <c r="G5" s="56" t="s">
        <v>112</v>
      </c>
      <c r="H5" s="56" t="s">
        <v>206</v>
      </c>
      <c r="I5" s="57"/>
      <c r="J5" s="56" t="s">
        <v>133</v>
      </c>
      <c r="K5" s="56" t="s">
        <v>131</v>
      </c>
    </row>
    <row r="6" spans="1:11" ht="127.35" customHeight="1" x14ac:dyDescent="0.25">
      <c r="A6" s="70" t="s">
        <v>207</v>
      </c>
      <c r="B6" s="71">
        <v>600</v>
      </c>
      <c r="C6" s="59">
        <f t="shared" ref="C6:C14" si="0">B6/$B$14</f>
        <v>0.37617554858934171</v>
      </c>
      <c r="D6" s="57"/>
      <c r="E6" s="25" t="s">
        <v>208</v>
      </c>
      <c r="G6" s="70" t="s">
        <v>19</v>
      </c>
      <c r="H6" s="71">
        <v>600</v>
      </c>
      <c r="I6" s="59">
        <f t="shared" ref="I6:I14" si="1">H6/$H$14</f>
        <v>0.37617554858934171</v>
      </c>
      <c r="J6" s="57"/>
      <c r="K6" s="25" t="s">
        <v>209</v>
      </c>
    </row>
    <row r="7" spans="1:11" ht="28.5" customHeight="1" x14ac:dyDescent="0.25">
      <c r="A7" s="70" t="s">
        <v>210</v>
      </c>
      <c r="B7" s="71">
        <v>15</v>
      </c>
      <c r="C7" s="59">
        <f t="shared" si="0"/>
        <v>9.4043887147335428E-3</v>
      </c>
      <c r="D7" s="57"/>
      <c r="E7" s="25"/>
      <c r="G7" s="70" t="s">
        <v>211</v>
      </c>
      <c r="H7" s="71">
        <v>15</v>
      </c>
      <c r="I7" s="59">
        <f t="shared" si="1"/>
        <v>9.4043887147335428E-3</v>
      </c>
      <c r="J7" s="57"/>
      <c r="K7" s="25"/>
    </row>
    <row r="8" spans="1:11" ht="28.5" customHeight="1" x14ac:dyDescent="0.25">
      <c r="A8" s="70" t="s">
        <v>212</v>
      </c>
      <c r="B8" s="71">
        <v>10</v>
      </c>
      <c r="C8" s="59">
        <f t="shared" si="0"/>
        <v>6.269592476489028E-3</v>
      </c>
      <c r="D8" s="57"/>
      <c r="E8" s="25"/>
      <c r="G8" s="70" t="s">
        <v>213</v>
      </c>
      <c r="H8" s="71">
        <v>10</v>
      </c>
      <c r="I8" s="59">
        <f t="shared" si="1"/>
        <v>6.269592476489028E-3</v>
      </c>
      <c r="J8" s="57"/>
      <c r="K8" s="25"/>
    </row>
    <row r="9" spans="1:11" ht="58.5" customHeight="1" x14ac:dyDescent="0.25">
      <c r="A9" s="70" t="s">
        <v>71</v>
      </c>
      <c r="B9" s="71">
        <v>10</v>
      </c>
      <c r="C9" s="59">
        <f t="shared" si="0"/>
        <v>6.269592476489028E-3</v>
      </c>
      <c r="D9" s="57"/>
      <c r="E9" s="25"/>
      <c r="G9" s="70" t="s">
        <v>214</v>
      </c>
      <c r="H9" s="71">
        <v>10</v>
      </c>
      <c r="I9" s="59">
        <f t="shared" si="1"/>
        <v>6.269592476489028E-3</v>
      </c>
      <c r="J9" s="57"/>
      <c r="K9" s="25"/>
    </row>
    <row r="10" spans="1:11" ht="49.35" customHeight="1" x14ac:dyDescent="0.25">
      <c r="A10" s="92" t="s">
        <v>150</v>
      </c>
      <c r="B10" s="92">
        <f>B6+B7+B8+B9</f>
        <v>635</v>
      </c>
      <c r="C10" s="59">
        <f t="shared" si="0"/>
        <v>0.39811912225705332</v>
      </c>
      <c r="D10" s="57"/>
      <c r="E10" s="25"/>
      <c r="G10" s="92" t="s">
        <v>150</v>
      </c>
      <c r="H10" s="92">
        <f>H6+H7+H8+H9</f>
        <v>635</v>
      </c>
      <c r="I10" s="59">
        <f t="shared" si="1"/>
        <v>0.39811912225705332</v>
      </c>
      <c r="J10" s="57"/>
      <c r="K10" s="25"/>
    </row>
    <row r="11" spans="1:11" ht="28.5" customHeight="1" x14ac:dyDescent="0.25">
      <c r="A11" s="93" t="s">
        <v>215</v>
      </c>
      <c r="B11" s="94"/>
      <c r="C11" s="59">
        <f t="shared" si="0"/>
        <v>0</v>
      </c>
      <c r="D11" s="57"/>
      <c r="E11" s="25"/>
      <c r="G11" s="93" t="s">
        <v>215</v>
      </c>
      <c r="H11" s="94"/>
      <c r="I11" s="59">
        <f t="shared" si="1"/>
        <v>0</v>
      </c>
      <c r="J11" s="57"/>
      <c r="K11" s="25"/>
    </row>
    <row r="12" spans="1:11" ht="28.5" customHeight="1" x14ac:dyDescent="0.25">
      <c r="A12" s="70" t="s">
        <v>216</v>
      </c>
      <c r="B12" s="71">
        <v>300</v>
      </c>
      <c r="C12" s="59">
        <f t="shared" si="0"/>
        <v>0.18808777429467086</v>
      </c>
      <c r="D12" s="57"/>
      <c r="E12" s="25"/>
      <c r="G12" s="70" t="s">
        <v>216</v>
      </c>
      <c r="H12" s="71">
        <v>300</v>
      </c>
      <c r="I12" s="59">
        <f t="shared" si="1"/>
        <v>0.18808777429467086</v>
      </c>
      <c r="J12" s="57"/>
      <c r="K12" s="25"/>
    </row>
    <row r="13" spans="1:11" ht="37.799999999999997" customHeight="1" x14ac:dyDescent="0.25">
      <c r="A13" s="70" t="s">
        <v>190</v>
      </c>
      <c r="B13" s="71">
        <v>25</v>
      </c>
      <c r="C13" s="59">
        <f t="shared" si="0"/>
        <v>1.5673981191222569E-2</v>
      </c>
      <c r="D13" s="57"/>
      <c r="E13" s="25"/>
      <c r="G13" s="70" t="s">
        <v>190</v>
      </c>
      <c r="H13" s="71">
        <v>25</v>
      </c>
      <c r="I13" s="59">
        <f t="shared" si="1"/>
        <v>1.5673981191222569E-2</v>
      </c>
      <c r="J13" s="57"/>
      <c r="K13" s="25"/>
    </row>
    <row r="14" spans="1:11" ht="28.5" customHeight="1" x14ac:dyDescent="0.25">
      <c r="A14" s="57"/>
      <c r="B14" s="57">
        <f>SUM(B6:B13)</f>
        <v>1595</v>
      </c>
      <c r="C14" s="59">
        <f t="shared" si="0"/>
        <v>1</v>
      </c>
      <c r="D14" s="57"/>
      <c r="E14" s="25"/>
      <c r="G14" s="57"/>
      <c r="H14" s="57">
        <f>SUM(H6:H13)</f>
        <v>1595</v>
      </c>
      <c r="I14" s="59">
        <f t="shared" si="1"/>
        <v>1</v>
      </c>
      <c r="J14" s="57"/>
      <c r="K14" s="25"/>
    </row>
    <row r="15" spans="1:11" ht="41.25" customHeight="1" x14ac:dyDescent="0.25">
      <c r="A15" s="57"/>
      <c r="B15" s="57"/>
      <c r="C15" s="57"/>
      <c r="D15" s="57"/>
      <c r="E15" s="74"/>
      <c r="G15" s="95" t="s">
        <v>217</v>
      </c>
      <c r="H15" s="57"/>
      <c r="I15" s="57"/>
      <c r="J15" s="57"/>
      <c r="K15" s="74"/>
    </row>
    <row r="16" spans="1:11" ht="19.8" customHeight="1" x14ac:dyDescent="0.25">
      <c r="A16" s="8" t="s">
        <v>117</v>
      </c>
      <c r="B16" s="8"/>
      <c r="C16" s="8"/>
      <c r="D16" s="8"/>
      <c r="E16" s="8"/>
      <c r="G16" s="8" t="s">
        <v>117</v>
      </c>
      <c r="H16" s="8"/>
      <c r="I16" s="8"/>
      <c r="J16" s="8"/>
      <c r="K16" s="8"/>
    </row>
    <row r="17" spans="1:11" ht="51.6" customHeight="1" x14ac:dyDescent="0.25">
      <c r="A17" s="57" t="s">
        <v>118</v>
      </c>
      <c r="B17" s="57" t="s">
        <v>119</v>
      </c>
      <c r="C17" s="57"/>
      <c r="D17" s="76" t="s">
        <v>120</v>
      </c>
      <c r="E17" s="57" t="s">
        <v>121</v>
      </c>
      <c r="G17" s="57" t="s">
        <v>118</v>
      </c>
      <c r="H17" s="57" t="s">
        <v>119</v>
      </c>
      <c r="I17" s="57"/>
      <c r="J17" s="76" t="s">
        <v>120</v>
      </c>
      <c r="K17" s="57" t="s">
        <v>121</v>
      </c>
    </row>
    <row r="18" spans="1:11" ht="28.5" customHeight="1" x14ac:dyDescent="0.25">
      <c r="A18" s="57"/>
      <c r="B18" s="57"/>
      <c r="C18" s="57"/>
      <c r="D18" s="57"/>
      <c r="E18" s="57"/>
      <c r="G18" s="57"/>
      <c r="H18" s="57"/>
      <c r="I18" s="57"/>
      <c r="J18" s="57"/>
      <c r="K18" s="57"/>
    </row>
    <row r="19" spans="1:11" ht="28.5" customHeight="1" x14ac:dyDescent="0.25">
      <c r="A19" s="57"/>
      <c r="B19" s="57"/>
      <c r="C19" s="57"/>
      <c r="D19" s="57"/>
      <c r="E19" s="57"/>
      <c r="G19" s="57"/>
      <c r="H19" s="57"/>
      <c r="I19" s="57"/>
      <c r="J19" s="57"/>
      <c r="K19" s="57"/>
    </row>
    <row r="20" spans="1:11" ht="28.5" customHeight="1" x14ac:dyDescent="0.25">
      <c r="A20" s="57"/>
      <c r="B20" s="57"/>
      <c r="C20" s="57"/>
      <c r="D20" s="57"/>
      <c r="E20" s="57"/>
      <c r="G20" s="57"/>
      <c r="H20" s="57"/>
      <c r="I20" s="57"/>
      <c r="J20" s="57"/>
      <c r="K20" s="57"/>
    </row>
    <row r="21" spans="1:11" x14ac:dyDescent="0.25">
      <c r="A21" s="7" t="s">
        <v>122</v>
      </c>
      <c r="B21" s="7"/>
      <c r="C21" s="7"/>
      <c r="D21" s="7"/>
      <c r="E21" s="7"/>
      <c r="G21" s="7" t="s">
        <v>122</v>
      </c>
      <c r="H21" s="7"/>
      <c r="I21" s="7"/>
      <c r="J21" s="7"/>
      <c r="K21" s="7"/>
    </row>
    <row r="22" spans="1:11" ht="25.2" customHeight="1" x14ac:dyDescent="0.25">
      <c r="A22" s="26" t="s">
        <v>218</v>
      </c>
      <c r="B22" s="26"/>
      <c r="C22" s="26"/>
      <c r="D22" s="26"/>
      <c r="E22" s="26"/>
      <c r="G22" s="26" t="s">
        <v>219</v>
      </c>
      <c r="H22" s="26"/>
      <c r="I22" s="26"/>
      <c r="J22" s="26"/>
      <c r="K22" s="26"/>
    </row>
    <row r="23" spans="1:11" ht="13.8" customHeight="1" x14ac:dyDescent="0.25">
      <c r="A23" s="5" t="s">
        <v>220</v>
      </c>
      <c r="B23" s="5"/>
      <c r="C23" s="5"/>
      <c r="D23" s="5"/>
      <c r="E23" s="5"/>
      <c r="G23" s="5"/>
      <c r="H23" s="5"/>
      <c r="I23" s="5"/>
      <c r="J23" s="5"/>
      <c r="K23" s="5"/>
    </row>
    <row r="25" spans="1:11" x14ac:dyDescent="0.25">
      <c r="A25" s="50" t="s">
        <v>97</v>
      </c>
      <c r="B25" s="51" t="s">
        <v>22</v>
      </c>
      <c r="C25" s="52"/>
      <c r="E25" s="49"/>
      <c r="G25" s="56" t="s">
        <v>97</v>
      </c>
      <c r="H25" s="56" t="s">
        <v>221</v>
      </c>
      <c r="I25" s="52"/>
      <c r="K25" s="49"/>
    </row>
    <row r="26" spans="1:11" ht="27.6" x14ac:dyDescent="0.25">
      <c r="A26" s="53" t="s">
        <v>100</v>
      </c>
      <c r="B26" s="53" t="s">
        <v>101</v>
      </c>
      <c r="E26" s="49" t="s">
        <v>186</v>
      </c>
      <c r="G26" s="96" t="s">
        <v>100</v>
      </c>
      <c r="H26" s="96" t="s">
        <v>101</v>
      </c>
      <c r="K26" s="49" t="s">
        <v>186</v>
      </c>
    </row>
    <row r="27" spans="1:11" ht="27.6" x14ac:dyDescent="0.25">
      <c r="A27" s="50"/>
      <c r="B27" s="53" t="s">
        <v>127</v>
      </c>
      <c r="E27" s="49" t="s">
        <v>187</v>
      </c>
      <c r="G27" s="56"/>
      <c r="H27" s="96" t="s">
        <v>127</v>
      </c>
      <c r="K27" s="49" t="s">
        <v>187</v>
      </c>
    </row>
    <row r="28" spans="1:11" x14ac:dyDescent="0.25">
      <c r="A28" s="54" t="s">
        <v>107</v>
      </c>
      <c r="B28" s="54" t="s">
        <v>108</v>
      </c>
      <c r="C28" s="54" t="s">
        <v>109</v>
      </c>
      <c r="D28" s="54" t="s">
        <v>110</v>
      </c>
      <c r="E28" s="54" t="s">
        <v>111</v>
      </c>
      <c r="G28" s="54" t="s">
        <v>107</v>
      </c>
      <c r="H28" s="54" t="s">
        <v>108</v>
      </c>
      <c r="I28" s="54" t="s">
        <v>109</v>
      </c>
      <c r="J28" s="54" t="s">
        <v>110</v>
      </c>
      <c r="K28" s="54" t="s">
        <v>111</v>
      </c>
    </row>
    <row r="29" spans="1:11" ht="27.6" x14ac:dyDescent="0.25">
      <c r="A29" s="56" t="s">
        <v>112</v>
      </c>
      <c r="B29" s="56" t="s">
        <v>222</v>
      </c>
      <c r="C29" s="57"/>
      <c r="D29" s="56" t="s">
        <v>133</v>
      </c>
      <c r="E29" s="56"/>
      <c r="G29" s="56" t="s">
        <v>112</v>
      </c>
      <c r="H29" s="56" t="s">
        <v>223</v>
      </c>
      <c r="I29" s="57"/>
      <c r="J29" s="56" t="s">
        <v>133</v>
      </c>
      <c r="K29" s="56"/>
    </row>
    <row r="30" spans="1:11" ht="25.2" customHeight="1" x14ac:dyDescent="0.25">
      <c r="A30" s="70" t="s">
        <v>21</v>
      </c>
      <c r="B30" s="71">
        <v>900</v>
      </c>
      <c r="C30" s="59">
        <f>B30/$B$38</f>
        <v>0.87378640776699024</v>
      </c>
      <c r="D30" s="57"/>
      <c r="E30" s="25" t="s">
        <v>224</v>
      </c>
      <c r="G30" s="70" t="s">
        <v>23</v>
      </c>
      <c r="H30" s="71">
        <v>600</v>
      </c>
      <c r="I30" s="59">
        <f t="shared" ref="I30:I38" si="2">H30/$H$38</f>
        <v>0.37783375314861462</v>
      </c>
      <c r="J30" s="57"/>
      <c r="K30" s="25" t="s">
        <v>225</v>
      </c>
    </row>
    <row r="31" spans="1:11" x14ac:dyDescent="0.25">
      <c r="A31" s="70" t="s">
        <v>226</v>
      </c>
      <c r="B31" s="71">
        <v>15</v>
      </c>
      <c r="C31" s="59">
        <f>B31/$B$38</f>
        <v>1.4563106796116505E-2</v>
      </c>
      <c r="D31" s="57"/>
      <c r="E31" s="25"/>
      <c r="G31" s="70" t="s">
        <v>227</v>
      </c>
      <c r="H31" s="71">
        <v>15</v>
      </c>
      <c r="I31" s="59">
        <f t="shared" si="2"/>
        <v>9.4458438287153661E-3</v>
      </c>
      <c r="J31" s="57"/>
      <c r="K31" s="25"/>
    </row>
    <row r="32" spans="1:11" x14ac:dyDescent="0.25">
      <c r="A32" s="70"/>
      <c r="B32" s="71"/>
      <c r="C32" s="59"/>
      <c r="D32" s="57"/>
      <c r="E32" s="25"/>
      <c r="G32" s="70" t="s">
        <v>71</v>
      </c>
      <c r="H32" s="71">
        <v>10</v>
      </c>
      <c r="I32" s="59">
        <f t="shared" si="2"/>
        <v>6.2972292191435771E-3</v>
      </c>
      <c r="J32" s="57"/>
      <c r="K32" s="25"/>
    </row>
    <row r="33" spans="1:11" x14ac:dyDescent="0.25">
      <c r="A33" s="70"/>
      <c r="B33" s="71"/>
      <c r="C33" s="59"/>
      <c r="D33" s="57"/>
      <c r="E33" s="25"/>
      <c r="G33" s="70" t="s">
        <v>228</v>
      </c>
      <c r="H33" s="71">
        <v>4</v>
      </c>
      <c r="I33" s="59">
        <f t="shared" si="2"/>
        <v>2.5188916876574307E-3</v>
      </c>
      <c r="J33" s="57"/>
      <c r="K33" s="25"/>
    </row>
    <row r="34" spans="1:11" ht="34.35" customHeight="1" x14ac:dyDescent="0.25">
      <c r="A34" s="92"/>
      <c r="B34" s="92"/>
      <c r="C34" s="59"/>
      <c r="D34" s="57"/>
      <c r="E34" s="25"/>
      <c r="G34" s="92" t="s">
        <v>150</v>
      </c>
      <c r="H34" s="92">
        <f>H30+H31+H32+H33</f>
        <v>629</v>
      </c>
      <c r="I34" s="59">
        <f t="shared" si="2"/>
        <v>0.396095717884131</v>
      </c>
      <c r="J34" s="57"/>
      <c r="K34" s="25"/>
    </row>
    <row r="35" spans="1:11" x14ac:dyDescent="0.25">
      <c r="A35" s="93" t="s">
        <v>215</v>
      </c>
      <c r="B35" s="94"/>
      <c r="C35" s="59"/>
      <c r="D35" s="57"/>
      <c r="E35" s="74"/>
      <c r="G35" s="93" t="s">
        <v>215</v>
      </c>
      <c r="H35" s="94"/>
      <c r="I35" s="59">
        <f t="shared" si="2"/>
        <v>0</v>
      </c>
      <c r="J35" s="57"/>
      <c r="K35" s="25"/>
    </row>
    <row r="36" spans="1:11" ht="13.8" customHeight="1" x14ac:dyDescent="0.25">
      <c r="A36" s="70" t="s">
        <v>216</v>
      </c>
      <c r="B36" s="71">
        <v>300</v>
      </c>
      <c r="C36" s="59">
        <f>B36/$B$38</f>
        <v>0.29126213592233008</v>
      </c>
      <c r="D36" s="57"/>
      <c r="E36" s="25" t="s">
        <v>229</v>
      </c>
      <c r="G36" s="70" t="s">
        <v>216</v>
      </c>
      <c r="H36" s="71">
        <v>300</v>
      </c>
      <c r="I36" s="59">
        <f t="shared" si="2"/>
        <v>0.18891687657430731</v>
      </c>
      <c r="J36" s="57"/>
      <c r="K36" s="25"/>
    </row>
    <row r="37" spans="1:11" x14ac:dyDescent="0.25">
      <c r="A37" s="70" t="s">
        <v>190</v>
      </c>
      <c r="B37" s="71">
        <v>15</v>
      </c>
      <c r="C37" s="59">
        <f>B37/$B$38</f>
        <v>1.4563106796116505E-2</v>
      </c>
      <c r="D37" s="57"/>
      <c r="E37" s="25"/>
      <c r="G37" s="70" t="s">
        <v>190</v>
      </c>
      <c r="H37" s="71">
        <v>30</v>
      </c>
      <c r="I37" s="59">
        <f t="shared" si="2"/>
        <v>1.8891687657430732E-2</v>
      </c>
      <c r="J37" s="57"/>
      <c r="K37" s="25"/>
    </row>
    <row r="38" spans="1:11" ht="47.1" customHeight="1" x14ac:dyDescent="0.25">
      <c r="A38" s="57"/>
      <c r="B38" s="57">
        <v>1030</v>
      </c>
      <c r="C38" s="59">
        <f>B38/$B$38</f>
        <v>1</v>
      </c>
      <c r="D38" s="57"/>
      <c r="E38" s="25"/>
      <c r="G38" s="57"/>
      <c r="H38" s="57">
        <f>SUM(H30:H37)</f>
        <v>1588</v>
      </c>
      <c r="I38" s="59">
        <f t="shared" si="2"/>
        <v>1</v>
      </c>
      <c r="J38" s="57"/>
      <c r="K38" s="25"/>
    </row>
    <row r="39" spans="1:11" ht="60.75" customHeight="1" x14ac:dyDescent="0.25">
      <c r="A39" s="57"/>
      <c r="B39" s="57"/>
      <c r="C39" s="57"/>
      <c r="D39" s="57"/>
      <c r="E39" s="74" t="s">
        <v>230</v>
      </c>
      <c r="G39" s="57"/>
      <c r="H39" s="57"/>
      <c r="I39" s="57"/>
      <c r="J39" s="57"/>
      <c r="K39" s="74"/>
    </row>
    <row r="40" spans="1:11" ht="13.8" customHeight="1" x14ac:dyDescent="0.25">
      <c r="A40" s="8" t="s">
        <v>117</v>
      </c>
      <c r="B40" s="8"/>
      <c r="C40" s="8"/>
      <c r="D40" s="8"/>
      <c r="E40" s="8"/>
      <c r="G40" s="8" t="s">
        <v>117</v>
      </c>
      <c r="H40" s="8"/>
      <c r="I40" s="8"/>
      <c r="J40" s="8"/>
      <c r="K40" s="8"/>
    </row>
    <row r="41" spans="1:11" ht="27.6" x14ac:dyDescent="0.25">
      <c r="A41" s="57" t="s">
        <v>118</v>
      </c>
      <c r="B41" s="57" t="s">
        <v>119</v>
      </c>
      <c r="C41" s="57"/>
      <c r="D41" s="76" t="s">
        <v>120</v>
      </c>
      <c r="E41" s="57" t="s">
        <v>121</v>
      </c>
      <c r="G41" s="57" t="s">
        <v>118</v>
      </c>
      <c r="H41" s="57" t="s">
        <v>119</v>
      </c>
      <c r="I41" s="57"/>
      <c r="J41" s="76" t="s">
        <v>120</v>
      </c>
      <c r="K41" s="57" t="s">
        <v>121</v>
      </c>
    </row>
    <row r="42" spans="1:11" x14ac:dyDescent="0.25">
      <c r="A42" s="57"/>
      <c r="B42" s="57"/>
      <c r="C42" s="57"/>
      <c r="D42" s="57"/>
      <c r="E42" s="57"/>
      <c r="G42" s="57"/>
      <c r="H42" s="57"/>
      <c r="I42" s="57"/>
      <c r="J42" s="57"/>
      <c r="K42" s="57"/>
    </row>
    <row r="43" spans="1:11" x14ac:dyDescent="0.25">
      <c r="A43" s="57"/>
      <c r="B43" s="57"/>
      <c r="C43" s="57"/>
      <c r="D43" s="57"/>
      <c r="E43" s="57"/>
      <c r="G43" s="57"/>
      <c r="H43" s="57"/>
      <c r="I43" s="57"/>
      <c r="J43" s="57"/>
      <c r="K43" s="57"/>
    </row>
    <row r="44" spans="1:11" x14ac:dyDescent="0.25">
      <c r="A44" s="57"/>
      <c r="B44" s="57"/>
      <c r="C44" s="57"/>
      <c r="D44" s="57"/>
      <c r="E44" s="57"/>
      <c r="G44" s="57"/>
      <c r="H44" s="57"/>
      <c r="I44" s="57"/>
      <c r="J44" s="57"/>
      <c r="K44" s="57"/>
    </row>
    <row r="45" spans="1:11" x14ac:dyDescent="0.25">
      <c r="A45" s="7" t="s">
        <v>122</v>
      </c>
      <c r="B45" s="7"/>
      <c r="C45" s="7"/>
      <c r="D45" s="7"/>
      <c r="E45" s="7"/>
      <c r="G45" s="7" t="s">
        <v>122</v>
      </c>
      <c r="H45" s="7"/>
      <c r="I45" s="7"/>
      <c r="J45" s="7"/>
      <c r="K45" s="7"/>
    </row>
    <row r="46" spans="1:11" ht="13.8" customHeight="1" x14ac:dyDescent="0.25">
      <c r="A46" s="26" t="s">
        <v>231</v>
      </c>
      <c r="B46" s="26"/>
      <c r="C46" s="26"/>
      <c r="D46" s="26"/>
      <c r="E46" s="26"/>
      <c r="G46" s="26" t="s">
        <v>232</v>
      </c>
      <c r="H46" s="26"/>
      <c r="I46" s="26"/>
      <c r="J46" s="26"/>
      <c r="K46" s="26"/>
    </row>
    <row r="47" spans="1:11" ht="13.8" customHeight="1" x14ac:dyDescent="0.25">
      <c r="A47" s="5"/>
      <c r="B47" s="5"/>
      <c r="C47" s="5"/>
      <c r="D47" s="5"/>
      <c r="E47" s="5"/>
      <c r="G47" s="5" t="s">
        <v>233</v>
      </c>
      <c r="H47" s="5"/>
      <c r="I47" s="5"/>
      <c r="J47" s="5"/>
      <c r="K47" s="5"/>
    </row>
  </sheetData>
  <mergeCells count="21">
    <mergeCell ref="A47:E47"/>
    <mergeCell ref="G47:K47"/>
    <mergeCell ref="A40:E40"/>
    <mergeCell ref="G40:K40"/>
    <mergeCell ref="A45:E45"/>
    <mergeCell ref="G45:K45"/>
    <mergeCell ref="A46:E46"/>
    <mergeCell ref="G46:K46"/>
    <mergeCell ref="A22:E22"/>
    <mergeCell ref="G22:K22"/>
    <mergeCell ref="A23:E23"/>
    <mergeCell ref="G23:K23"/>
    <mergeCell ref="E30:E34"/>
    <mergeCell ref="K30:K38"/>
    <mergeCell ref="E36:E38"/>
    <mergeCell ref="E6:E14"/>
    <mergeCell ref="K6:K14"/>
    <mergeCell ref="A16:E16"/>
    <mergeCell ref="G16:K16"/>
    <mergeCell ref="A21:E21"/>
    <mergeCell ref="G21:K21"/>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5"/>
  <sheetViews>
    <sheetView topLeftCell="A7" zoomScale="65" zoomScaleNormal="65" workbookViewId="0">
      <selection activeCell="A17" sqref="A17"/>
    </sheetView>
  </sheetViews>
  <sheetFormatPr baseColWidth="10" defaultColWidth="8.88671875" defaultRowHeight="13.2" x14ac:dyDescent="0.25"/>
  <cols>
    <col min="1" max="1" width="38.21875" style="30"/>
    <col min="2" max="2" width="29.109375" style="30"/>
    <col min="3" max="5" width="11.5546875" style="30"/>
    <col min="6" max="6" width="36" style="30"/>
    <col min="7" max="53" width="11.5546875" style="30"/>
    <col min="54" max="60" width="11.5546875" style="31"/>
    <col min="61" max="1025" width="11.5546875"/>
  </cols>
  <sheetData>
    <row r="1" spans="1:6" ht="20.85" customHeight="1" x14ac:dyDescent="0.25">
      <c r="A1" s="32" t="s">
        <v>97</v>
      </c>
      <c r="B1" s="33" t="s">
        <v>234</v>
      </c>
      <c r="C1" s="34"/>
      <c r="D1" s="34"/>
      <c r="F1" s="31" t="s">
        <v>235</v>
      </c>
    </row>
    <row r="2" spans="1:6" ht="26.4" x14ac:dyDescent="0.25">
      <c r="A2" s="35" t="s">
        <v>100</v>
      </c>
      <c r="B2" s="35" t="s">
        <v>101</v>
      </c>
      <c r="F2" s="31" t="s">
        <v>186</v>
      </c>
    </row>
    <row r="3" spans="1:6" ht="26.4" x14ac:dyDescent="0.25">
      <c r="A3" s="32"/>
      <c r="B3" s="35" t="s">
        <v>127</v>
      </c>
      <c r="F3" s="31" t="s">
        <v>187</v>
      </c>
    </row>
    <row r="4" spans="1:6" x14ac:dyDescent="0.25">
      <c r="A4" s="36" t="s">
        <v>107</v>
      </c>
      <c r="B4" s="36" t="s">
        <v>108</v>
      </c>
      <c r="C4" s="36" t="s">
        <v>109</v>
      </c>
      <c r="D4" s="36" t="s">
        <v>236</v>
      </c>
      <c r="E4" s="36" t="s">
        <v>110</v>
      </c>
      <c r="F4" s="36" t="s">
        <v>111</v>
      </c>
    </row>
    <row r="5" spans="1:6" ht="28.5" customHeight="1" x14ac:dyDescent="0.25">
      <c r="A5" s="38" t="s">
        <v>112</v>
      </c>
      <c r="B5" s="39" t="s">
        <v>237</v>
      </c>
      <c r="C5" s="40"/>
      <c r="D5" s="40"/>
      <c r="E5" s="39" t="s">
        <v>114</v>
      </c>
      <c r="F5" s="39"/>
    </row>
    <row r="6" spans="1:6" ht="28.5" customHeight="1" x14ac:dyDescent="0.25">
      <c r="A6" s="97" t="s">
        <v>238</v>
      </c>
      <c r="B6" s="98"/>
      <c r="C6" s="99"/>
      <c r="D6" s="99"/>
      <c r="E6" s="40"/>
      <c r="F6" s="44"/>
    </row>
    <row r="7" spans="1:6" ht="28.5" customHeight="1" x14ac:dyDescent="0.25">
      <c r="A7" s="41" t="s">
        <v>239</v>
      </c>
      <c r="B7" s="42">
        <v>750</v>
      </c>
      <c r="C7" s="43">
        <f t="shared" ref="C7:C16" si="0">B7/$B$16</f>
        <v>0.72115384615384615</v>
      </c>
      <c r="D7" s="43">
        <f t="shared" ref="D7:D17" si="1">B7/$B$18</f>
        <v>0.29527559055118108</v>
      </c>
      <c r="E7" s="40"/>
      <c r="F7" s="14" t="s">
        <v>240</v>
      </c>
    </row>
    <row r="8" spans="1:6" ht="28.5" customHeight="1" x14ac:dyDescent="0.25">
      <c r="A8" s="41" t="s">
        <v>143</v>
      </c>
      <c r="B8" s="42">
        <v>35</v>
      </c>
      <c r="C8" s="43">
        <f t="shared" si="0"/>
        <v>3.3653846153846152E-2</v>
      </c>
      <c r="D8" s="43">
        <f t="shared" si="1"/>
        <v>1.3779527559055118E-2</v>
      </c>
      <c r="E8" s="40"/>
      <c r="F8" s="14"/>
    </row>
    <row r="9" spans="1:6" ht="28.5" customHeight="1" x14ac:dyDescent="0.25">
      <c r="A9" s="41" t="s">
        <v>149</v>
      </c>
      <c r="B9" s="42">
        <v>20</v>
      </c>
      <c r="C9" s="43">
        <f t="shared" si="0"/>
        <v>1.9230769230769232E-2</v>
      </c>
      <c r="D9" s="43">
        <f t="shared" si="1"/>
        <v>7.874015748031496E-3</v>
      </c>
      <c r="E9" s="40"/>
      <c r="F9" s="14"/>
    </row>
    <row r="10" spans="1:6" ht="28.5" customHeight="1" x14ac:dyDescent="0.25">
      <c r="A10" s="41" t="s">
        <v>241</v>
      </c>
      <c r="B10" s="42">
        <v>150</v>
      </c>
      <c r="C10" s="43">
        <f t="shared" si="0"/>
        <v>0.14423076923076922</v>
      </c>
      <c r="D10" s="43">
        <f t="shared" si="1"/>
        <v>5.905511811023622E-2</v>
      </c>
      <c r="E10" s="40"/>
      <c r="F10" s="14"/>
    </row>
    <row r="11" spans="1:6" ht="28.5" customHeight="1" x14ac:dyDescent="0.25">
      <c r="A11" s="41" t="s">
        <v>242</v>
      </c>
      <c r="B11" s="42">
        <v>25</v>
      </c>
      <c r="C11" s="43">
        <f t="shared" si="0"/>
        <v>2.403846153846154E-2</v>
      </c>
      <c r="D11" s="43">
        <f t="shared" si="1"/>
        <v>9.8425196850393699E-3</v>
      </c>
      <c r="E11" s="40"/>
      <c r="F11" s="14"/>
    </row>
    <row r="12" spans="1:6" ht="28.5" customHeight="1" x14ac:dyDescent="0.25">
      <c r="A12" s="41" t="s">
        <v>243</v>
      </c>
      <c r="B12" s="42">
        <v>10</v>
      </c>
      <c r="C12" s="43">
        <f t="shared" si="0"/>
        <v>9.6153846153846159E-3</v>
      </c>
      <c r="D12" s="43">
        <f t="shared" si="1"/>
        <v>3.937007874015748E-3</v>
      </c>
      <c r="E12" s="40"/>
      <c r="F12" s="14"/>
    </row>
    <row r="13" spans="1:6" ht="28.5" customHeight="1" x14ac:dyDescent="0.25">
      <c r="A13" s="41" t="s">
        <v>244</v>
      </c>
      <c r="B13" s="42">
        <v>30</v>
      </c>
      <c r="C13" s="43">
        <f t="shared" si="0"/>
        <v>2.8846153846153848E-2</v>
      </c>
      <c r="D13" s="43">
        <f t="shared" si="1"/>
        <v>1.1811023622047244E-2</v>
      </c>
      <c r="E13" s="40"/>
      <c r="F13" s="14"/>
    </row>
    <row r="14" spans="1:6" ht="28.5" customHeight="1" x14ac:dyDescent="0.25">
      <c r="A14" s="44" t="s">
        <v>245</v>
      </c>
      <c r="B14" s="40">
        <v>10</v>
      </c>
      <c r="C14" s="43">
        <f t="shared" si="0"/>
        <v>9.6153846153846159E-3</v>
      </c>
      <c r="D14" s="43">
        <f t="shared" si="1"/>
        <v>3.937007874015748E-3</v>
      </c>
      <c r="E14" s="40"/>
      <c r="F14" s="14"/>
    </row>
    <row r="15" spans="1:6" ht="28.5" customHeight="1" x14ac:dyDescent="0.25">
      <c r="A15" s="44" t="s">
        <v>246</v>
      </c>
      <c r="B15" s="40">
        <v>10</v>
      </c>
      <c r="C15" s="43">
        <f t="shared" si="0"/>
        <v>9.6153846153846159E-3</v>
      </c>
      <c r="D15" s="43">
        <f t="shared" si="1"/>
        <v>3.937007874015748E-3</v>
      </c>
      <c r="E15" s="40"/>
      <c r="F15" s="14"/>
    </row>
    <row r="16" spans="1:6" ht="28.5" customHeight="1" x14ac:dyDescent="0.25">
      <c r="A16" s="38" t="s">
        <v>247</v>
      </c>
      <c r="B16" s="39">
        <f>SUM(B7:B15)</f>
        <v>1040</v>
      </c>
      <c r="C16" s="43">
        <f t="shared" si="0"/>
        <v>1</v>
      </c>
      <c r="D16" s="43">
        <f t="shared" si="1"/>
        <v>0.40944881889763779</v>
      </c>
      <c r="E16" s="40"/>
      <c r="F16" s="14"/>
    </row>
    <row r="17" spans="1:6" ht="28.5" customHeight="1" x14ac:dyDescent="0.25">
      <c r="A17" s="38" t="s">
        <v>248</v>
      </c>
      <c r="B17" s="39">
        <v>1500</v>
      </c>
      <c r="C17" s="40"/>
      <c r="D17" s="43">
        <f t="shared" si="1"/>
        <v>0.59055118110236215</v>
      </c>
      <c r="E17" s="40"/>
      <c r="F17" s="14"/>
    </row>
    <row r="18" spans="1:6" ht="28.5" customHeight="1" x14ac:dyDescent="0.25">
      <c r="A18" s="44" t="s">
        <v>249</v>
      </c>
      <c r="B18" s="39">
        <f>B16+B17</f>
        <v>2540</v>
      </c>
      <c r="C18" s="40"/>
      <c r="D18" s="40"/>
      <c r="E18" s="40"/>
      <c r="F18" s="14"/>
    </row>
    <row r="19" spans="1:6" ht="19.8" customHeight="1" x14ac:dyDescent="0.25">
      <c r="A19" s="13"/>
      <c r="B19" s="13"/>
      <c r="C19" s="13"/>
      <c r="D19" s="13"/>
      <c r="E19" s="13"/>
      <c r="F19" s="13"/>
    </row>
    <row r="20" spans="1:6" ht="51.6" customHeight="1" x14ac:dyDescent="0.25">
      <c r="A20" s="40" t="s">
        <v>118</v>
      </c>
      <c r="B20" s="40" t="s">
        <v>119</v>
      </c>
      <c r="C20" s="40"/>
      <c r="D20" s="40"/>
      <c r="E20" s="47" t="s">
        <v>120</v>
      </c>
      <c r="F20" s="40" t="s">
        <v>121</v>
      </c>
    </row>
    <row r="21" spans="1:6" ht="28.5" customHeight="1" x14ac:dyDescent="0.25">
      <c r="A21" s="40"/>
      <c r="B21" s="40"/>
      <c r="C21" s="40"/>
      <c r="D21" s="40"/>
      <c r="E21" s="40"/>
      <c r="F21" s="40"/>
    </row>
    <row r="22" spans="1:6" ht="28.5" customHeight="1" x14ac:dyDescent="0.25">
      <c r="A22" s="40"/>
      <c r="B22" s="40"/>
      <c r="C22" s="40"/>
      <c r="D22" s="40"/>
      <c r="E22" s="40"/>
      <c r="F22" s="40"/>
    </row>
    <row r="23" spans="1:6" x14ac:dyDescent="0.25">
      <c r="A23" s="12" t="s">
        <v>122</v>
      </c>
      <c r="B23" s="12"/>
      <c r="C23" s="12"/>
      <c r="D23" s="12"/>
      <c r="E23" s="12"/>
      <c r="F23" s="12"/>
    </row>
    <row r="24" spans="1:6" ht="12.75" customHeight="1" x14ac:dyDescent="0.25">
      <c r="A24" s="11" t="s">
        <v>250</v>
      </c>
      <c r="B24" s="11"/>
      <c r="C24" s="11"/>
      <c r="D24" s="11"/>
      <c r="E24" s="11"/>
      <c r="F24" s="11"/>
    </row>
    <row r="25" spans="1:6" x14ac:dyDescent="0.25">
      <c r="A25" s="10"/>
      <c r="B25" s="10"/>
      <c r="C25" s="10"/>
      <c r="D25" s="10"/>
      <c r="E25" s="10"/>
      <c r="F25" s="10"/>
    </row>
  </sheetData>
  <mergeCells count="5">
    <mergeCell ref="F7:F18"/>
    <mergeCell ref="A19:F19"/>
    <mergeCell ref="A23:F23"/>
    <mergeCell ref="A24:F24"/>
    <mergeCell ref="A25:F25"/>
  </mergeCell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topLeftCell="A2" zoomScale="65" zoomScaleNormal="65" workbookViewId="0">
      <selection activeCell="A9" sqref="A9"/>
    </sheetView>
  </sheetViews>
  <sheetFormatPr baseColWidth="10" defaultColWidth="8.88671875" defaultRowHeight="13.8" x14ac:dyDescent="0.25"/>
  <cols>
    <col min="1" max="1" width="24.88671875" style="48"/>
    <col min="2" max="2" width="25.88671875" style="48"/>
    <col min="3" max="4" width="11.5546875" style="48"/>
    <col min="5" max="5" width="41.6640625" style="48"/>
    <col min="6" max="6" width="11.5546875" style="48"/>
    <col min="7" max="7" width="32.33203125" style="48"/>
    <col min="8" max="8" width="20.21875" style="48"/>
    <col min="9" max="9" width="16.77734375" style="48"/>
    <col min="10" max="10" width="17.5546875" style="48"/>
    <col min="11" max="11" width="78.6640625" style="48"/>
    <col min="12" max="57" width="11.5546875" style="48"/>
    <col min="58" max="1025" width="11.5546875" style="49"/>
  </cols>
  <sheetData>
    <row r="1" spans="1:11" ht="34.35" customHeight="1" x14ac:dyDescent="0.25">
      <c r="A1" s="50" t="s">
        <v>97</v>
      </c>
      <c r="B1" s="51" t="s">
        <v>251</v>
      </c>
      <c r="C1" s="52"/>
      <c r="E1" s="84" t="s">
        <v>252</v>
      </c>
      <c r="G1" s="50" t="s">
        <v>97</v>
      </c>
      <c r="H1" s="51" t="s">
        <v>32</v>
      </c>
      <c r="I1" s="52"/>
      <c r="K1" s="84" t="s">
        <v>253</v>
      </c>
    </row>
    <row r="2" spans="1:11" ht="41.4" x14ac:dyDescent="0.25">
      <c r="A2" s="53" t="s">
        <v>100</v>
      </c>
      <c r="B2" s="53" t="s">
        <v>254</v>
      </c>
      <c r="E2" s="84" t="s">
        <v>255</v>
      </c>
      <c r="G2" s="53" t="s">
        <v>100</v>
      </c>
      <c r="H2" s="53" t="s">
        <v>254</v>
      </c>
      <c r="K2" s="84" t="s">
        <v>256</v>
      </c>
    </row>
    <row r="3" spans="1:11" ht="55.2" x14ac:dyDescent="0.25">
      <c r="A3" s="50"/>
      <c r="B3" s="53" t="s">
        <v>257</v>
      </c>
      <c r="E3" s="84" t="s">
        <v>258</v>
      </c>
      <c r="G3" s="50"/>
      <c r="H3" s="53" t="s">
        <v>257</v>
      </c>
      <c r="K3" s="84" t="s">
        <v>259</v>
      </c>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260</v>
      </c>
      <c r="C5" s="57"/>
      <c r="D5" s="56" t="s">
        <v>114</v>
      </c>
      <c r="E5" s="56"/>
      <c r="G5" s="56" t="s">
        <v>112</v>
      </c>
      <c r="H5" s="56" t="s">
        <v>261</v>
      </c>
      <c r="I5" s="57"/>
      <c r="J5" s="56"/>
      <c r="K5" s="56"/>
    </row>
    <row r="6" spans="1:11" ht="81.599999999999994" customHeight="1" x14ac:dyDescent="0.25">
      <c r="A6" s="58" t="s">
        <v>262</v>
      </c>
      <c r="B6" s="58">
        <v>300</v>
      </c>
      <c r="C6" s="63">
        <f t="shared" ref="C6:C11" si="0">B6/$B$13</f>
        <v>0.70921985815602839</v>
      </c>
      <c r="D6" s="64"/>
      <c r="E6" s="60" t="s">
        <v>263</v>
      </c>
      <c r="G6" s="70" t="s">
        <v>264</v>
      </c>
      <c r="H6" s="86">
        <v>1200</v>
      </c>
      <c r="I6" s="59">
        <f t="shared" ref="I6:I11" si="1">H6/$H$14</f>
        <v>0.379746835443038</v>
      </c>
      <c r="J6" s="57"/>
      <c r="K6" s="25" t="s">
        <v>265</v>
      </c>
    </row>
    <row r="7" spans="1:11" ht="28.5" customHeight="1" x14ac:dyDescent="0.25">
      <c r="A7" s="58" t="s">
        <v>266</v>
      </c>
      <c r="B7" s="58">
        <v>100</v>
      </c>
      <c r="C7" s="63">
        <f t="shared" si="0"/>
        <v>0.2364066193853428</v>
      </c>
      <c r="D7" s="65"/>
      <c r="E7" s="60" t="s">
        <v>267</v>
      </c>
      <c r="G7" s="70" t="s">
        <v>268</v>
      </c>
      <c r="H7" s="86">
        <v>1500</v>
      </c>
      <c r="I7" s="59">
        <f t="shared" si="1"/>
        <v>0.47468354430379744</v>
      </c>
      <c r="J7" s="57"/>
      <c r="K7" s="25"/>
    </row>
    <row r="8" spans="1:11" ht="57.9" customHeight="1" x14ac:dyDescent="0.25">
      <c r="A8" s="58" t="s">
        <v>269</v>
      </c>
      <c r="B8" s="58">
        <v>5</v>
      </c>
      <c r="C8" s="63">
        <f t="shared" si="0"/>
        <v>1.1820330969267139E-2</v>
      </c>
      <c r="D8" s="65"/>
      <c r="E8" s="60" t="s">
        <v>270</v>
      </c>
      <c r="G8" s="70" t="s">
        <v>271</v>
      </c>
      <c r="H8" s="86">
        <v>250</v>
      </c>
      <c r="I8" s="59">
        <f t="shared" si="1"/>
        <v>7.9113924050632917E-2</v>
      </c>
      <c r="J8" s="57"/>
      <c r="K8" s="25"/>
    </row>
    <row r="9" spans="1:11" ht="96.6" customHeight="1" x14ac:dyDescent="0.25">
      <c r="A9" s="58" t="s">
        <v>272</v>
      </c>
      <c r="B9" s="58">
        <v>5</v>
      </c>
      <c r="C9" s="63">
        <f t="shared" si="0"/>
        <v>1.1820330969267139E-2</v>
      </c>
      <c r="D9" s="65"/>
      <c r="E9" s="60" t="s">
        <v>273</v>
      </c>
      <c r="G9" s="85" t="s">
        <v>143</v>
      </c>
      <c r="H9" s="86">
        <v>150</v>
      </c>
      <c r="I9" s="59">
        <f t="shared" si="1"/>
        <v>4.746835443037975E-2</v>
      </c>
      <c r="J9" s="57"/>
      <c r="K9" s="25"/>
    </row>
    <row r="10" spans="1:11" ht="60.6" customHeight="1" x14ac:dyDescent="0.25">
      <c r="A10" s="58" t="s">
        <v>143</v>
      </c>
      <c r="B10" s="58">
        <v>8</v>
      </c>
      <c r="C10" s="63">
        <f t="shared" si="0"/>
        <v>1.8912529550827423E-2</v>
      </c>
      <c r="D10" s="65"/>
      <c r="E10" s="60" t="s">
        <v>274</v>
      </c>
      <c r="G10" s="70" t="s">
        <v>275</v>
      </c>
      <c r="H10" s="86">
        <v>30</v>
      </c>
      <c r="I10" s="59">
        <f t="shared" si="1"/>
        <v>9.4936708860759497E-3</v>
      </c>
      <c r="J10" s="57"/>
      <c r="K10" s="25"/>
    </row>
    <row r="11" spans="1:11" ht="79.05" customHeight="1" x14ac:dyDescent="0.25">
      <c r="A11" s="58" t="s">
        <v>276</v>
      </c>
      <c r="B11" s="58">
        <v>5</v>
      </c>
      <c r="C11" s="63">
        <f t="shared" si="0"/>
        <v>1.1820330969267139E-2</v>
      </c>
      <c r="D11" s="65"/>
      <c r="E11" s="60" t="s">
        <v>277</v>
      </c>
      <c r="G11" s="70" t="s">
        <v>278</v>
      </c>
      <c r="H11" s="86">
        <v>30</v>
      </c>
      <c r="I11" s="59">
        <f t="shared" si="1"/>
        <v>9.4936708860759497E-3</v>
      </c>
      <c r="J11" s="57"/>
      <c r="K11" s="25"/>
    </row>
    <row r="12" spans="1:11" ht="28.5" customHeight="1" x14ac:dyDescent="0.25">
      <c r="A12" s="70"/>
      <c r="B12" s="71"/>
      <c r="C12" s="59"/>
      <c r="D12" s="57"/>
      <c r="E12" s="74"/>
      <c r="G12" s="49" t="s">
        <v>279</v>
      </c>
      <c r="H12" s="49"/>
      <c r="I12" s="100"/>
      <c r="J12" s="101"/>
      <c r="K12" s="102"/>
    </row>
    <row r="13" spans="1:11" ht="28.5" customHeight="1" x14ac:dyDescent="0.25">
      <c r="A13" s="103" t="s">
        <v>116</v>
      </c>
      <c r="B13" s="103">
        <f>SUM(B6:B12)</f>
        <v>423</v>
      </c>
      <c r="C13" s="104">
        <f>B13/$B$13</f>
        <v>1</v>
      </c>
      <c r="D13" s="103"/>
      <c r="E13" s="74"/>
      <c r="G13" s="105" t="s">
        <v>280</v>
      </c>
      <c r="H13" s="106"/>
      <c r="I13" s="107"/>
      <c r="J13" s="108"/>
      <c r="K13" s="102"/>
    </row>
    <row r="14" spans="1:11" ht="28.5" customHeight="1" x14ac:dyDescent="0.25">
      <c r="A14" s="57"/>
      <c r="B14" s="57"/>
      <c r="C14" s="57"/>
      <c r="D14" s="57"/>
      <c r="E14" s="74"/>
      <c r="G14" s="109" t="s">
        <v>116</v>
      </c>
      <c r="H14" s="110">
        <f>SUM(H6:H13)</f>
        <v>3160</v>
      </c>
      <c r="I14" s="110"/>
      <c r="J14" s="103"/>
      <c r="K14" s="74"/>
    </row>
    <row r="15" spans="1:11" ht="19.8" customHeight="1" x14ac:dyDescent="0.25">
      <c r="A15" s="8" t="s">
        <v>117</v>
      </c>
      <c r="B15" s="8"/>
      <c r="C15" s="8"/>
      <c r="D15" s="8"/>
      <c r="E15" s="8"/>
      <c r="G15" s="8" t="s">
        <v>117</v>
      </c>
      <c r="H15" s="8"/>
      <c r="I15" s="8"/>
      <c r="J15" s="8"/>
      <c r="K15" s="8"/>
    </row>
    <row r="16" spans="1:11" ht="51.6" customHeight="1" x14ac:dyDescent="0.25">
      <c r="A16" s="57" t="s">
        <v>118</v>
      </c>
      <c r="B16" s="57" t="s">
        <v>119</v>
      </c>
      <c r="C16" s="57"/>
      <c r="D16" s="76" t="s">
        <v>120</v>
      </c>
      <c r="E16" s="57" t="s">
        <v>121</v>
      </c>
      <c r="G16" s="57" t="s">
        <v>118</v>
      </c>
      <c r="H16" s="57" t="s">
        <v>119</v>
      </c>
      <c r="I16" s="57"/>
      <c r="J16" s="76" t="s">
        <v>120</v>
      </c>
      <c r="K16" s="57" t="s">
        <v>121</v>
      </c>
    </row>
    <row r="17" spans="1:11" ht="28.5" customHeight="1" x14ac:dyDescent="0.25">
      <c r="A17" s="57"/>
      <c r="B17" s="57"/>
      <c r="C17" s="57"/>
      <c r="D17" s="57"/>
      <c r="E17" s="57"/>
      <c r="G17" s="57"/>
      <c r="H17" s="57"/>
      <c r="I17" s="57"/>
      <c r="J17" s="57"/>
      <c r="K17" s="57"/>
    </row>
    <row r="18" spans="1:11" ht="28.5" customHeight="1" x14ac:dyDescent="0.25">
      <c r="A18" s="57"/>
      <c r="B18" s="57"/>
      <c r="C18" s="57"/>
      <c r="D18" s="57"/>
      <c r="E18" s="57"/>
      <c r="G18" s="57"/>
      <c r="H18" s="57"/>
      <c r="I18" s="57"/>
      <c r="J18" s="57"/>
      <c r="K18" s="57"/>
    </row>
    <row r="20" spans="1:11" x14ac:dyDescent="0.25">
      <c r="A20" s="7" t="s">
        <v>122</v>
      </c>
      <c r="B20" s="7"/>
      <c r="C20" s="7"/>
      <c r="D20" s="7"/>
      <c r="E20" s="7"/>
      <c r="G20" s="7" t="s">
        <v>122</v>
      </c>
      <c r="H20" s="7"/>
      <c r="I20" s="7"/>
      <c r="J20" s="7"/>
      <c r="K20" s="7"/>
    </row>
    <row r="21" spans="1:11" ht="13.8" customHeight="1" x14ac:dyDescent="0.25">
      <c r="A21" s="26" t="s">
        <v>281</v>
      </c>
      <c r="B21" s="26"/>
      <c r="C21" s="26"/>
      <c r="D21" s="26"/>
      <c r="E21" s="26"/>
      <c r="G21" s="26" t="s">
        <v>282</v>
      </c>
      <c r="H21" s="26"/>
      <c r="I21" s="26"/>
      <c r="J21" s="26"/>
      <c r="K21" s="26"/>
    </row>
    <row r="22" spans="1:11" ht="13.8" customHeight="1" x14ac:dyDescent="0.25">
      <c r="A22" s="5" t="s">
        <v>283</v>
      </c>
      <c r="B22" s="5"/>
      <c r="C22" s="5"/>
      <c r="D22" s="5"/>
      <c r="E22" s="5"/>
      <c r="G22" s="5"/>
      <c r="H22" s="5"/>
      <c r="I22" s="5"/>
      <c r="J22" s="5"/>
      <c r="K22" s="5"/>
    </row>
  </sheetData>
  <mergeCells count="9">
    <mergeCell ref="A21:E21"/>
    <mergeCell ref="G21:K21"/>
    <mergeCell ref="A22:E22"/>
    <mergeCell ref="G22:K22"/>
    <mergeCell ref="K6:K11"/>
    <mergeCell ref="A15:E15"/>
    <mergeCell ref="G15:K15"/>
    <mergeCell ref="A20:E20"/>
    <mergeCell ref="G20:K20"/>
  </mergeCells>
  <hyperlinks>
    <hyperlink ref="E2" r:id="rId1" display="https://lutsubo.com/2016/12/14/tsukemono-express-et-delicieux-asazuke-de-chou-carotte-et-concombre/"/>
    <hyperlink ref="E3" r:id="rId2" display="https://www.youtube.com/watch?v=vJAzxV1cCC4&amp;ab_channel=CuisineJaponaiseParis04"/>
    <hyperlink ref="K3" r:id="rId3" display="http://cespetiteschoses.weebly.com/le-blog/une-autre-maniere-de-fermenter-les-legumes-le-nukadoko"/>
  </hyperlinks>
  <pageMargins left="0.78749999999999998" right="0.78749999999999998" top="1.0249999999999999" bottom="1.0249999999999999" header="0.78749999999999998" footer="0.78749999999999998"/>
  <headerFooter>
    <oddHeader>&amp;C&amp;A</oddHeader>
    <oddFooter>&amp;CPage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7"/>
  <sheetViews>
    <sheetView topLeftCell="A7" zoomScale="65" zoomScaleNormal="65" workbookViewId="0">
      <selection activeCell="H1" sqref="H1"/>
    </sheetView>
  </sheetViews>
  <sheetFormatPr baseColWidth="10" defaultColWidth="8.88671875" defaultRowHeight="13.8" x14ac:dyDescent="0.25"/>
  <cols>
    <col min="1" max="1" width="24.88671875" style="48"/>
    <col min="2" max="2" width="31.21875" style="48"/>
    <col min="3" max="4" width="11.5546875" style="48"/>
    <col min="5" max="5" width="36" style="48"/>
    <col min="6" max="6" width="11.5546875" style="48"/>
    <col min="7" max="7" width="32.33203125" style="48"/>
    <col min="8" max="8" width="20.21875" style="48"/>
    <col min="9" max="9" width="16.77734375" style="48"/>
    <col min="10" max="10" width="11.5546875" style="48"/>
    <col min="11" max="11" width="54.21875" style="48"/>
    <col min="12" max="57" width="11.5546875" style="48"/>
    <col min="58" max="1025" width="11.5546875" style="49"/>
  </cols>
  <sheetData>
    <row r="1" spans="1:11" ht="20.85" customHeight="1" x14ac:dyDescent="0.25">
      <c r="A1" s="50" t="s">
        <v>97</v>
      </c>
      <c r="B1" s="51" t="s">
        <v>35</v>
      </c>
      <c r="C1" s="52"/>
      <c r="E1" s="84" t="s">
        <v>252</v>
      </c>
      <c r="G1" s="50" t="s">
        <v>97</v>
      </c>
      <c r="H1" s="51" t="s">
        <v>37</v>
      </c>
      <c r="I1" s="52"/>
      <c r="K1" s="84" t="s">
        <v>253</v>
      </c>
    </row>
    <row r="2" spans="1:11" ht="27.6" x14ac:dyDescent="0.25">
      <c r="A2" s="53" t="s">
        <v>100</v>
      </c>
      <c r="B2" s="53" t="s">
        <v>254</v>
      </c>
      <c r="E2" s="84" t="s">
        <v>284</v>
      </c>
      <c r="G2" s="53" t="s">
        <v>100</v>
      </c>
      <c r="H2" s="53" t="s">
        <v>254</v>
      </c>
      <c r="K2" s="84" t="s">
        <v>285</v>
      </c>
    </row>
    <row r="3" spans="1:11" ht="55.2" x14ac:dyDescent="0.25">
      <c r="A3" s="50"/>
      <c r="B3" s="53" t="s">
        <v>257</v>
      </c>
      <c r="E3" s="84" t="s">
        <v>286</v>
      </c>
      <c r="G3" s="50"/>
      <c r="H3" s="53" t="s">
        <v>257</v>
      </c>
      <c r="K3" s="84" t="s">
        <v>287</v>
      </c>
    </row>
    <row r="4" spans="1:11" x14ac:dyDescent="0.25">
      <c r="A4" s="54" t="s">
        <v>107</v>
      </c>
      <c r="B4" s="54" t="s">
        <v>108</v>
      </c>
      <c r="C4" s="54" t="s">
        <v>109</v>
      </c>
      <c r="D4" s="54" t="s">
        <v>110</v>
      </c>
      <c r="E4" s="54" t="s">
        <v>111</v>
      </c>
      <c r="G4" s="54" t="s">
        <v>107</v>
      </c>
      <c r="H4" s="54" t="s">
        <v>108</v>
      </c>
      <c r="I4" s="54" t="s">
        <v>109</v>
      </c>
      <c r="J4" s="54" t="s">
        <v>110</v>
      </c>
      <c r="K4" s="54" t="s">
        <v>111</v>
      </c>
    </row>
    <row r="5" spans="1:11" ht="28.5" customHeight="1" x14ac:dyDescent="0.25">
      <c r="A5" s="55" t="s">
        <v>112</v>
      </c>
      <c r="B5" s="56" t="s">
        <v>260</v>
      </c>
      <c r="C5" s="57"/>
      <c r="D5" s="56" t="s">
        <v>114</v>
      </c>
      <c r="E5" s="56"/>
      <c r="G5" s="56" t="s">
        <v>112</v>
      </c>
      <c r="H5" s="56" t="s">
        <v>288</v>
      </c>
      <c r="I5" s="57"/>
      <c r="J5" s="56"/>
      <c r="K5" s="56"/>
    </row>
    <row r="6" spans="1:11" ht="47.4" customHeight="1" x14ac:dyDescent="0.25">
      <c r="A6" s="58" t="s">
        <v>289</v>
      </c>
      <c r="B6" s="58">
        <v>200</v>
      </c>
      <c r="C6" s="63">
        <f>B6/$B$14</f>
        <v>0.42105263157894735</v>
      </c>
      <c r="D6" s="64"/>
      <c r="E6" s="9" t="s">
        <v>290</v>
      </c>
      <c r="G6" s="111" t="s">
        <v>291</v>
      </c>
      <c r="H6" s="86">
        <v>1000</v>
      </c>
      <c r="I6" s="63">
        <f t="shared" ref="I6:I14" si="0">H6/$H$14</f>
        <v>0.64808813998703829</v>
      </c>
      <c r="J6" s="58"/>
      <c r="K6" s="9" t="s">
        <v>292</v>
      </c>
    </row>
    <row r="7" spans="1:11" ht="28.5" customHeight="1" x14ac:dyDescent="0.25">
      <c r="A7" s="58" t="s">
        <v>293</v>
      </c>
      <c r="B7" s="58">
        <v>200</v>
      </c>
      <c r="C7" s="63">
        <f>B7/$B$14</f>
        <v>0.42105263157894735</v>
      </c>
      <c r="D7" s="65"/>
      <c r="E7" s="9"/>
      <c r="G7" s="111" t="s">
        <v>294</v>
      </c>
      <c r="H7" s="86">
        <v>450</v>
      </c>
      <c r="I7" s="63">
        <f t="shared" si="0"/>
        <v>0.29163966299416721</v>
      </c>
      <c r="J7" s="58"/>
      <c r="K7" s="9"/>
    </row>
    <row r="8" spans="1:11" ht="40.35" customHeight="1" x14ac:dyDescent="0.25">
      <c r="A8" s="58" t="s">
        <v>269</v>
      </c>
      <c r="B8" s="58">
        <v>25</v>
      </c>
      <c r="C8" s="63">
        <f>B8/$B$14</f>
        <v>5.2631578947368418E-2</v>
      </c>
      <c r="D8" s="65"/>
      <c r="E8" s="9"/>
      <c r="G8" s="111" t="s">
        <v>295</v>
      </c>
      <c r="H8" s="86">
        <v>50</v>
      </c>
      <c r="I8" s="63">
        <f t="shared" si="0"/>
        <v>3.240440699935191E-2</v>
      </c>
      <c r="J8" s="58"/>
      <c r="K8" s="9"/>
    </row>
    <row r="9" spans="1:11" ht="60.6" customHeight="1" x14ac:dyDescent="0.25">
      <c r="A9" s="58" t="s">
        <v>296</v>
      </c>
      <c r="B9" s="58">
        <v>5</v>
      </c>
      <c r="C9" s="63"/>
      <c r="D9" s="65"/>
      <c r="E9" s="9"/>
      <c r="G9" s="111" t="s">
        <v>297</v>
      </c>
      <c r="H9" s="86">
        <v>15</v>
      </c>
      <c r="I9" s="63">
        <f t="shared" si="0"/>
        <v>9.7213220998055728E-3</v>
      </c>
      <c r="J9" s="58"/>
      <c r="K9" s="9"/>
    </row>
    <row r="10" spans="1:11" ht="40.35" customHeight="1" x14ac:dyDescent="0.25">
      <c r="A10" s="58" t="s">
        <v>298</v>
      </c>
      <c r="B10" s="58">
        <v>5</v>
      </c>
      <c r="C10" s="63">
        <f>B10/$B$14</f>
        <v>1.0526315789473684E-2</v>
      </c>
      <c r="D10" s="65"/>
      <c r="E10" s="9"/>
      <c r="G10" s="111" t="s">
        <v>299</v>
      </c>
      <c r="H10" s="86">
        <v>3</v>
      </c>
      <c r="I10" s="63">
        <f t="shared" si="0"/>
        <v>1.9442644199611147E-3</v>
      </c>
      <c r="J10" s="58"/>
      <c r="K10" s="9"/>
    </row>
    <row r="11" spans="1:11" ht="51.75" customHeight="1" x14ac:dyDescent="0.25">
      <c r="A11" s="58" t="s">
        <v>143</v>
      </c>
      <c r="B11" s="58">
        <v>5</v>
      </c>
      <c r="C11" s="63">
        <f>B11/$B$14</f>
        <v>1.0526315789473684E-2</v>
      </c>
      <c r="D11" s="65"/>
      <c r="E11" s="9"/>
      <c r="G11" s="112" t="s">
        <v>300</v>
      </c>
      <c r="H11" s="86">
        <v>10</v>
      </c>
      <c r="I11" s="63">
        <f t="shared" si="0"/>
        <v>6.4808813998703824E-3</v>
      </c>
      <c r="J11" s="58"/>
      <c r="K11" s="9"/>
    </row>
    <row r="12" spans="1:11" ht="64.95" customHeight="1" x14ac:dyDescent="0.25">
      <c r="A12" s="58" t="s">
        <v>301</v>
      </c>
      <c r="B12" s="58">
        <v>30</v>
      </c>
      <c r="C12" s="63">
        <f>B12/$B$14</f>
        <v>6.3157894736842107E-2</v>
      </c>
      <c r="D12" s="65"/>
      <c r="E12" s="9"/>
      <c r="G12" s="86" t="s">
        <v>143</v>
      </c>
      <c r="H12" s="86">
        <v>15</v>
      </c>
      <c r="I12" s="63">
        <f t="shared" si="0"/>
        <v>9.7213220998055728E-3</v>
      </c>
      <c r="J12" s="58"/>
      <c r="K12" s="9"/>
    </row>
    <row r="13" spans="1:11" ht="28.5" customHeight="1" x14ac:dyDescent="0.25">
      <c r="A13" s="58" t="s">
        <v>149</v>
      </c>
      <c r="B13" s="58">
        <v>5</v>
      </c>
      <c r="C13" s="63">
        <f>B13/$B$14</f>
        <v>1.0526315789473684E-2</v>
      </c>
      <c r="D13" s="65"/>
      <c r="E13" s="9"/>
      <c r="G13" s="113"/>
      <c r="H13" s="86"/>
      <c r="I13" s="63">
        <f t="shared" si="0"/>
        <v>0</v>
      </c>
      <c r="J13" s="58"/>
      <c r="K13" s="9"/>
    </row>
    <row r="14" spans="1:11" ht="28.5" customHeight="1" x14ac:dyDescent="0.25">
      <c r="A14" s="80" t="s">
        <v>150</v>
      </c>
      <c r="B14" s="80">
        <f>SUM(B6:B13)</f>
        <v>475</v>
      </c>
      <c r="C14" s="114">
        <f>B14/$B$14</f>
        <v>1</v>
      </c>
      <c r="D14" s="65"/>
      <c r="E14" s="60"/>
      <c r="G14" s="115" t="s">
        <v>116</v>
      </c>
      <c r="H14" s="116">
        <f>SUM(H6:H13)</f>
        <v>1543</v>
      </c>
      <c r="I14" s="63">
        <f t="shared" si="0"/>
        <v>1</v>
      </c>
      <c r="J14" s="58"/>
      <c r="K14" s="9"/>
    </row>
    <row r="15" spans="1:11" ht="51.6" customHeight="1" x14ac:dyDescent="0.25">
      <c r="A15" s="58" t="s">
        <v>118</v>
      </c>
      <c r="B15" s="58" t="s">
        <v>119</v>
      </c>
      <c r="C15" s="58"/>
      <c r="D15" s="87" t="s">
        <v>120</v>
      </c>
      <c r="E15" s="58" t="s">
        <v>121</v>
      </c>
      <c r="G15" s="58"/>
      <c r="H15" s="58"/>
      <c r="I15" s="58"/>
      <c r="J15" s="58"/>
      <c r="K15" s="60">
        <v>9</v>
      </c>
    </row>
    <row r="16" spans="1:11" ht="43.05" customHeight="1" x14ac:dyDescent="0.25">
      <c r="A16" s="58"/>
      <c r="B16" s="58"/>
      <c r="C16" s="58"/>
      <c r="D16" s="58"/>
      <c r="E16" s="58"/>
      <c r="G16" s="24" t="s">
        <v>302</v>
      </c>
      <c r="H16" s="24"/>
      <c r="I16" s="24"/>
      <c r="J16" s="24"/>
      <c r="K16" s="24"/>
    </row>
    <row r="17" spans="1:11" ht="28.5" customHeight="1" x14ac:dyDescent="0.25">
      <c r="A17" s="58"/>
      <c r="B17" s="58"/>
      <c r="C17" s="58"/>
      <c r="D17" s="58"/>
      <c r="E17" s="58"/>
      <c r="G17" s="57"/>
      <c r="H17" s="57"/>
      <c r="I17" s="57"/>
      <c r="J17" s="57"/>
      <c r="K17" s="57"/>
    </row>
    <row r="18" spans="1:11" x14ac:dyDescent="0.25">
      <c r="A18" s="58"/>
      <c r="B18" s="58"/>
      <c r="C18" s="58"/>
      <c r="D18" s="58"/>
      <c r="E18" s="58"/>
    </row>
    <row r="19" spans="1:11" x14ac:dyDescent="0.25">
      <c r="A19" s="2" t="s">
        <v>122</v>
      </c>
      <c r="B19" s="2"/>
      <c r="C19" s="2"/>
      <c r="D19" s="2"/>
      <c r="E19" s="2"/>
      <c r="G19" s="7" t="s">
        <v>122</v>
      </c>
      <c r="H19" s="7"/>
      <c r="I19" s="7"/>
      <c r="J19" s="7"/>
      <c r="K19" s="7"/>
    </row>
    <row r="20" spans="1:11" x14ac:dyDescent="0.25">
      <c r="A20" s="49" t="s">
        <v>303</v>
      </c>
      <c r="B20" s="84"/>
      <c r="C20" s="49"/>
      <c r="D20" s="49"/>
      <c r="E20" s="49"/>
      <c r="G20" s="26"/>
      <c r="H20" s="26"/>
      <c r="I20" s="26"/>
      <c r="J20" s="26"/>
      <c r="K20" s="26"/>
    </row>
    <row r="21" spans="1:11" x14ac:dyDescent="0.25">
      <c r="A21" s="49" t="s">
        <v>304</v>
      </c>
      <c r="B21" s="49"/>
      <c r="C21" s="49"/>
      <c r="D21" s="49"/>
      <c r="E21" s="49"/>
      <c r="G21" s="5"/>
      <c r="H21" s="5"/>
      <c r="I21" s="5"/>
      <c r="J21" s="5"/>
      <c r="K21" s="5"/>
    </row>
    <row r="22" spans="1:11" x14ac:dyDescent="0.25">
      <c r="A22" s="49" t="s">
        <v>305</v>
      </c>
      <c r="B22" s="49"/>
      <c r="C22" s="49"/>
      <c r="D22" s="49"/>
      <c r="E22" s="49"/>
    </row>
    <row r="23" spans="1:11" x14ac:dyDescent="0.25">
      <c r="A23" s="58"/>
      <c r="B23" s="58"/>
      <c r="C23" s="58"/>
      <c r="D23" s="58"/>
      <c r="E23" s="58"/>
    </row>
    <row r="24" spans="1:11" x14ac:dyDescent="0.25">
      <c r="A24" s="79"/>
      <c r="B24" s="79"/>
      <c r="C24" s="79"/>
      <c r="D24" s="79"/>
      <c r="E24" s="79"/>
    </row>
    <row r="25" spans="1:11" x14ac:dyDescent="0.25">
      <c r="A25" s="23" t="s">
        <v>122</v>
      </c>
      <c r="B25" s="23"/>
      <c r="C25" s="23"/>
      <c r="D25" s="23"/>
      <c r="E25" s="23"/>
    </row>
    <row r="26" spans="1:11" ht="13.8" customHeight="1" x14ac:dyDescent="0.25">
      <c r="A26" s="22" t="s">
        <v>306</v>
      </c>
      <c r="B26" s="22"/>
      <c r="C26" s="22"/>
      <c r="D26" s="22"/>
      <c r="E26" s="22"/>
    </row>
    <row r="27" spans="1:11" ht="13.8" customHeight="1" x14ac:dyDescent="0.25">
      <c r="A27" s="21" t="s">
        <v>307</v>
      </c>
      <c r="B27" s="21"/>
      <c r="C27" s="21"/>
      <c r="D27" s="21"/>
      <c r="E27" s="21"/>
    </row>
  </sheetData>
  <mergeCells count="10">
    <mergeCell ref="G20:K20"/>
    <mergeCell ref="G21:K21"/>
    <mergeCell ref="A25:E25"/>
    <mergeCell ref="A26:E26"/>
    <mergeCell ref="A27:E27"/>
    <mergeCell ref="E6:E13"/>
    <mergeCell ref="K6:K14"/>
    <mergeCell ref="G16:K16"/>
    <mergeCell ref="A19:E19"/>
    <mergeCell ref="G19:K19"/>
  </mergeCells>
  <hyperlinks>
    <hyperlink ref="E2" r:id="rId1" display="https://recettes.de/tsukemono/top"/>
    <hyperlink ref="K3" r:id="rId2" display="https://www.justonecookbook.com/tsukemono-misozuke-miso-pickling/"/>
  </hyperlinks>
  <pageMargins left="0.78749999999999998" right="0.78749999999999998" top="1.0249999999999999" bottom="1.0249999999999999" header="0.78749999999999998" footer="0.78749999999999998"/>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922</TotalTime>
  <Application>Microsoft Excel</Application>
  <DocSecurity>0</DocSecurity>
  <ScaleCrop>false</ScaleCrop>
  <HeadingPairs>
    <vt:vector size="2" baseType="variant">
      <vt:variant>
        <vt:lpstr>Feuilles de calcul</vt:lpstr>
      </vt:variant>
      <vt:variant>
        <vt:i4>23</vt:i4>
      </vt:variant>
    </vt:vector>
  </HeadingPairs>
  <TitlesOfParts>
    <vt:vector size="23" baseType="lpstr">
      <vt:lpstr>Sommaire</vt:lpstr>
      <vt:lpstr>Fiche vierge de saisie</vt:lpstr>
      <vt:lpstr>Pseudo Pickles</vt:lpstr>
      <vt:lpstr>sel sec</vt:lpstr>
      <vt:lpstr>sauer_sel sec</vt:lpstr>
      <vt:lpstr>saumure</vt:lpstr>
      <vt:lpstr>Saumure qui se transmet</vt:lpstr>
      <vt:lpstr>Tsukemono-1</vt:lpstr>
      <vt:lpstr>tsukemono 2</vt:lpstr>
      <vt:lpstr>umeboshi</vt:lpstr>
      <vt:lpstr>Kimchi</vt:lpstr>
      <vt:lpstr>sauces</vt:lpstr>
      <vt:lpstr>choucroutes</vt:lpstr>
      <vt:lpstr>Choucroute autres légumes</vt:lpstr>
      <vt:lpstr>Golden Kraut</vt:lpstr>
      <vt:lpstr>ail au miel_saumure</vt:lpstr>
      <vt:lpstr>carottes achards</vt:lpstr>
      <vt:lpstr>cornichons à la polonaise</vt:lpstr>
      <vt:lpstr>concombres mini</vt:lpstr>
      <vt:lpstr>oignons_poivrons</vt:lpstr>
      <vt:lpstr>poireaux</vt:lpstr>
      <vt:lpstr>Tomates 1</vt:lpstr>
      <vt:lpstr>Topinambour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ARDOUIN</dc:creator>
  <cp:lastModifiedBy>Eric ARDOUIN</cp:lastModifiedBy>
  <cp:revision>148</cp:revision>
  <dcterms:created xsi:type="dcterms:W3CDTF">2020-11-09T17:55:53Z</dcterms:created>
  <dcterms:modified xsi:type="dcterms:W3CDTF">2022-03-07T14:27:11Z</dcterms:modified>
  <dc:language>fr-FR</dc:language>
</cp:coreProperties>
</file>